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a" sheetId="3" r:id="rId3"/>
    <sheet name="SO 801.1" sheetId="4" r:id="rId4"/>
    <sheet name="SO 801.2" sheetId="5" r:id="rId5"/>
    <sheet name="SO 801.4a" sheetId="6" r:id="rId6"/>
  </sheets>
  <definedNames/>
  <calcPr/>
  <webPublishing/>
</workbook>
</file>

<file path=xl/sharedStrings.xml><?xml version="1.0" encoding="utf-8"?>
<sst xmlns="http://schemas.openxmlformats.org/spreadsheetml/2006/main" count="1956" uniqueCount="482">
  <si>
    <t>ASPE10</t>
  </si>
  <si>
    <t>S</t>
  </si>
  <si>
    <t>Soupis prací objektu</t>
  </si>
  <si>
    <t xml:space="preserve">Stavba: </t>
  </si>
  <si>
    <t>VD18117</t>
  </si>
  <si>
    <t>III/4243 PŘEJEZD ČD - TVRDONICE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</si>
  <si>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</si>
  <si>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</si>
  <si>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</si>
  <si>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</si>
  <si>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</si>
  <si>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</si>
  <si>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</si>
  <si>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</si>
  <si>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</si>
  <si>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</si>
  <si>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</si>
  <si>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</si>
  <si>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</si>
  <si>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</si>
  <si>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</si>
  <si>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</si>
  <si>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</si>
  <si>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</si>
  <si>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</si>
  <si>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</si>
  <si>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</si>
  <si>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</si>
  <si>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</si>
  <si>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</si>
  <si>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</si>
  <si>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</si>
  <si>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</si>
  <si>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</si>
  <si>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</si>
  <si>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</si>
  <si>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</si>
  <si>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</si>
  <si>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</si>
  <si>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</si>
  <si>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</si>
  <si>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</si>
  <si>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</si>
  <si>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</si>
  <si>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</si>
  <si>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</si>
  <si>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</si>
  <si>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</si>
  <si>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</si>
  <si>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</si>
  <si>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</si>
  <si>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</si>
  <si>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</si>
  <si>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</si>
  <si>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</si>
  <si>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</si>
  <si>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</si>
  <si>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</si>
  <si>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</si>
  <si>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</si>
  <si>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</si>
  <si>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</si>
  <si>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</si>
  <si>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</si>
  <si>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</si>
  <si>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</si>
  <si>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</si>
  <si>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</si>
  <si>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</si>
  <si>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</si>
  <si>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</si>
  <si>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</si>
  <si>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</si>
  <si>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</si>
  <si>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</si>
  <si>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</si>
  <si>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</si>
  <si>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</si>
  <si>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</si>
  <si>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</si>
  <si>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</si>
  <si>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101a</t>
  </si>
  <si>
    <t>Rekonstrukce silnice III/4243 do st. 2.344</t>
  </si>
  <si>
    <t>014102</t>
  </si>
  <si>
    <t>POPLATKY ZA SKLÁDKU - zemina / hornina</t>
  </si>
  <si>
    <t>T</t>
  </si>
  <si>
    <t>poplatek za skládku odkopu mimo zeminy použité zpět v místě stavby</t>
  </si>
  <si>
    <t>dle položky 17120  (3044,245-54,25)*2 =5 979,990 [A] 
dle položky 11332.R  404,21*1,9=767,999 [B] 
dle položky 12922 2550,36*0,1*2=510,072 [C] 
dle položky 12931.1 648,2*2=1 296,400 [D] 
Celkem: A+B+C+D=8 554,461 [E]</t>
  </si>
  <si>
    <t>zahrnuje veškeré poplatky provozovateli skládky související s uložením odpadu na skládce.</t>
  </si>
  <si>
    <t>POPLATKY ZA SKLÁDKU - beton / ŽB</t>
  </si>
  <si>
    <t>obrubníky silniční dle položky 11352.R 46,53*0,205=9,539 [A] 
silniční betonové dílce dle položky 11316.R 0,384*2,5=0,960 [B] 
Celkem: A+B=10,499 [C]</t>
  </si>
  <si>
    <t>Zemní práce</t>
  </si>
  <si>
    <t>11120</t>
  </si>
  <si>
    <t>ODSTRANĚNÍ KŘOVIN</t>
  </si>
  <si>
    <t>M2</t>
  </si>
  <si>
    <t>odvoz a likvidace v režii zhotovitele</t>
  </si>
  <si>
    <t>stávající nálet 70=70,000 [A]</t>
  </si>
  <si>
    <t>odstranění křovin a stromů do průměru 100 mm 
doprava dřevin bez ohledu na vzdálenost 
spálení na hromadách nebo štěpkování</t>
  </si>
  <si>
    <t>11201</t>
  </si>
  <si>
    <t>KÁCENÍ STROMŮ D KMENE DO 0,5M S ODSTRANĚNÍM PAŘEZŮ</t>
  </si>
  <si>
    <t>KUS</t>
  </si>
  <si>
    <t>stávající strom 2=2,000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</si>
  <si>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</si>
  <si>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11316</t>
  </si>
  <si>
    <t>ODSTRANĚNÍ KRYTU ZPEVNĚNÝCH PLOCH ZE SILNIČNÍCH DÍLCŮ</t>
  </si>
  <si>
    <t>M3</t>
  </si>
  <si>
    <t>výměra dle Microstation 
odvozová vzdálenost v režii zhotovitele  
demontáž bet. panelů ve sjezdech tl.150mm</t>
  </si>
  <si>
    <t>sjezd st. 0,874 6,4*2*0,2*0,15=0,384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</si>
  <si>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</si>
  <si>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</si>
  <si>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</si>
  <si>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odvozová vzdálenost v režii zhotovitele 
výměra dle Microstation dle situace a příčných řezů</t>
  </si>
  <si>
    <t>odkop ŠD kce v místech sanace krajů stávající vozovky dle příčných řezů 401,65=401,650 [A] 
podklad ŠD pod bet. panelem st. 0,874, tl.200mm 12,8*0,2=2,560 [B] 
Celkem: A+B=404,210 [C]</t>
  </si>
  <si>
    <t>11352</t>
  </si>
  <si>
    <t>ODSTRANĚNÍ CHODNÍKOVÝCH A SILNIČNÍCH OBRUBNÍKŮ BETONOVÝCH</t>
  </si>
  <si>
    <t>M</t>
  </si>
  <si>
    <t>odvozová vzdálenost v režii zhotovitele 
vybourání včetně betonové patky 
včetně očištění před naložením 
výměra dle Microstation</t>
  </si>
  <si>
    <t>odstranění silničních obrub v místě autobusové zastávky st.0,720 46,53=46,530 [A]</t>
  </si>
  <si>
    <t>11372</t>
  </si>
  <si>
    <t>FRÉZOVÁNÍ ZPEVNĚNÝCH PLOCH ASFALTOVÝCH</t>
  </si>
  <si>
    <t>vyrovnání podélných nerovností vícebodovou nivelací - frézování podle vodícího lanka 
odvoz a likvidace v režii zhotovitele 
výměra dle Microstation dle situace a příčných řezů</t>
  </si>
  <si>
    <t>odfrézování asfaltu tl.50mm, st.0,000-0,247 1659*0,05=82,950 [A] 
odfrézování asfaltu sanace krajů vozovky st.0.000-0.247 tl.100mm 8,348=8,348 [B] 
odfrézování asfaltu sanace krajů vozovky st.0.247-2.344 tl.130mm 728,16=728,160 [C]   
odfrézování asfaltu celoplošně  tl.20mm 260,235=260,235 [D] 
odfrézování asfaltu ve sjezdech tl.50mm st. 0,039; 0.016; ÚK 0.233; 0.638; 0.720; 1.553: 
 (47,7+16,78+172,7098+15,06+31,5+29,35)*0,05=15,655 [E] 
pro použití zpět napojení sjezdů dle položky 56366 -24,669=-24,669 [F] 
pro použití zpět zpevnění krajnice dle položky 56962  -231,5=- 231,500 [G] 
Celkem: A+B+C+D+E+F+G=839,179 [H]</t>
  </si>
  <si>
    <t>Položka zahrnuje veškerou manipulaci s vybouranou sutí a s vybouranými hmotami vč. uložení na skládku. Nezahrnuje poplatek za skládku</t>
  </si>
  <si>
    <t>frézovaný R-mat bude použit zpětně do krajnic a napojení sjezdů 256,169 m3 
vyrovnání podélných nerovností vícebodovou nivelací - frézování podle vodícího lanka 
včetně odvozu a uložení na meziskládku 
odvozová vzdálenost v režii zhotovitele 
výměra dle Microstation</t>
  </si>
  <si>
    <t>zpevnění krajnic dle pol. 56962 231,5=231,500 [A] 
napojení sjezdů dle pol. 56366 24,669=24,669 [B] 
Celkem: A+B=256,169 [C]</t>
  </si>
  <si>
    <t>12273</t>
  </si>
  <si>
    <t>ODKOPÁVKY A PROKOPÁVKY OBECNÉ TŘ. I</t>
  </si>
  <si>
    <t>odkop pro novou kci komunikace dle příčných řezů do úrovně pláně 692,44=692,440 [A] 
odkop zeminy pro sanaci krajnice tl.300mm 1,8*4249*0,3=2 294,460 [B] 
napojení sjezdů mimo zatrubnění (nové napojení Rmat) odkop tl.300mm 
st. 0.358; 1.245; 1.464; 1.984; 2.168; 2.260; 2.268; 2.285: 
0,3*(4,3+9,63+6,62+9,45+19,21+16,72+10,61+5,69)=24,669 [C] 
odkop pro kci nástupiště autobusové zastávky st. 0,720 3,36=3,360 [D] 
odkop pro sanaci záliv BUS tl.300mm 0,3*93=27,900 [E] 
zemina pro použití zpětně v místě stavby do zemních krajnic pol.17310 -54,25=-54,250 [F] 
Celkem: A+B+C+D+E+F=2 988,579 [G]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</si>
  <si>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</si>
  <si>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</si>
  <si>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Ra</t>
  </si>
  <si>
    <t>odvozová vzdálenost na meziskládku v režii zhotovitele 
výměra dle Microstation</t>
  </si>
  <si>
    <t>zemina pro použití zpětně v místě stavby do zemních krajnic pol.17310 54,25=54,250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</si>
  <si>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</t>
  </si>
  <si>
    <t>12</t>
  </si>
  <si>
    <t>12922</t>
  </si>
  <si>
    <t>ČIŠTĚNÍ KRAJNIC OD NÁNOSU TL. DO 100MM</t>
  </si>
  <si>
    <t>tl.100mm; šířka 0,5m 
odvozová vzdálenost v režii zhotovitele 
výměra dle Microstation</t>
  </si>
  <si>
    <t>stávající krajnice tl.100mm 2550,36=2 550,360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</si>
  <si>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</si>
  <si>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</si>
  <si>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12931</t>
  </si>
  <si>
    <t>ČIŠTĚNÍ PŘÍKOPŮ OD NÁNOSU DO 0,25M3/M</t>
  </si>
  <si>
    <t>výměra dle Microstation 
nános 0,25m3/m - 648,2 m3 bude odvezen na trvalou skládku</t>
  </si>
  <si>
    <t>nános v příkopu LV i PV 0,25m3/m 4630=4 630,000 [A] 
pro zpětné využití -2037,2=-2 037,200 [B] 
Celkem: A+B=2 592,800 [C]</t>
  </si>
  <si>
    <t>14</t>
  </si>
  <si>
    <t>výměra dle Microstation 
bude využit zpětně k ohumusování viz pol. 18231.1 - 509,3 m3,  
odvozová vzdálenost na meziskládku v režii zhotovitele</t>
  </si>
  <si>
    <t>pro zpětné využití 2037,2=2 037,200 [B]</t>
  </si>
  <si>
    <t>Součástí položky je vodorovná a svislá doprava, přemístění, přeložení, manipulace s materiálem a uložení na skládku. 
Nezahrnuje poplatek za skládku</t>
  </si>
  <si>
    <t>15</t>
  </si>
  <si>
    <t>13273</t>
  </si>
  <si>
    <t>HLOUBENÍ RÝH ŠÍŘ DO 2M PAŽ I NEPAŽ TŘ. I</t>
  </si>
  <si>
    <t>pro chodníkovou obrubu autobusové zastávky st. 0,720 0,06*17=1,020 [A]  
pro silniční obrubu autobusové zastávky st. 0,720 0,03*13,21=0,396 [B] 
Celkem: A+B=1,416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</si>
  <si>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</si>
  <si>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16</t>
  </si>
  <si>
    <t>17120</t>
  </si>
  <si>
    <t>ULOŽENÍ SYPANINY DO NÁSYPŮ A NA SKLÁDKY BEZ ZHUTNĚNÍ</t>
  </si>
  <si>
    <t>uložení na skládku 
z toho 54,25 m3 na meziskládku k využití zpětně</t>
  </si>
  <si>
    <t>odkopávky dle položky 12273.R 2988,579=2 988,579 [A] 
hloubení rýh dle položky 13273.R 1,416=1,416 [B] 
uložení na meziskládku dle položky 12273.Ra 54,25=54,250 [C] 
Celkem: A+B+C=3 044,245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</si>
  <si>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</si>
  <si>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</si>
  <si>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17310</t>
  </si>
  <si>
    <t>ZEMNÍ KRAJNICE A DOSYPÁVKY SE ZHUTNĚNÍM</t>
  </si>
  <si>
    <t>výměra dle Microstation 
včetně dovozu zeminy z meziskládky</t>
  </si>
  <si>
    <t>dosyp zemní krajnice viz pol12273.Ra 54,25=54,250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</si>
  <si>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</si>
  <si>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</si>
  <si>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17481</t>
  </si>
  <si>
    <t>ZÁSYP JAM A RÝH Z NAKUPOVANÝCH MATERIÁLŮ</t>
  </si>
  <si>
    <t>výměra dle Microstation dle příčných řezů a vzorových řezů 
ŠD frakce 0/32</t>
  </si>
  <si>
    <t>doplnění kce v obloucích zač. st. 0.100; 0.205; 1.580; 2.270 ŠD frakce 0/32 (70+47+80+118)*0,07=22,050 [A] 
zásyp okolo silničních obrub autobusové zastávky ŠD frakce 0/32, st. 0,720 ,L 0,011*13=0,143 [B] 
dosyp štěrkodrtí fr. 0/32 pod kcí nástupiště BUS st.0.720 0,3*13=3,900 [C] 
dobudování násypu pod rozšířením nové kce komunikace,ŠD frakce 0/32, st.0,000-2344 dle řezů P 173,46=173,460 [D] 
Celkem: A+B+C+D=199,553 [E]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</si>
  <si>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</si>
  <si>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</si>
  <si>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18110</t>
  </si>
  <si>
    <t>ÚPRAVA PLÁNĚ SE ZHUTNĚNÍM V HORNINĚ TŘ. I</t>
  </si>
  <si>
    <t>výměry dle Microstation</t>
  </si>
  <si>
    <t>parapláň (1,8*4249)+93=7 741,200 [A] 
úprava pláně v sanaci krajnic 9348,8=9 348,800 [B] 
úprava pláně BUS záliv 93=93,000 [C] 
úprava pláně pro BUS nástupiště 20=20,000 [D] 
úprava pláně před zásypem sjezdů z R - materiálu, st.0,358; 1,245; 1,464; 1,984; 2,168; 2,260; 2,268; 2,285 4,3+9,63+6,62+9,45+19,21+16,72+10,61+5,69=82,230 [E] 
Celkem: A+B+C+D+E=17 285,230 [F]</t>
  </si>
  <si>
    <t>položka zahrnuje úpravu pláně včetně vyrovnání výškových rozdílů. Míru zhutnění určuje projekt.</t>
  </si>
  <si>
    <t>20</t>
  </si>
  <si>
    <t>18231</t>
  </si>
  <si>
    <t>ROZPROSTŘENÍ ORNICE V ROVINĚ V TL DO 0,10M</t>
  </si>
  <si>
    <t>výměra dle Microstation 
zemina bude využita z čištění příkop viz pol. 12931.2 - 509,3 m3 
včetně dovozu z meziskládky</t>
  </si>
  <si>
    <t>nové ohumusování za krajnicí š.1,1m mimo sjezdy a napojení ÚK tl.100mm 4630*1,1=5 093,000 [A]</t>
  </si>
  <si>
    <t>položka zahrnuje: 
nutné přemístění ornice z dočasných skládek vzdálených do 50m 
rozprostření ornice v předepsané tloušťce v rovině a ve svahu do 1:5</t>
  </si>
  <si>
    <t>21</t>
  </si>
  <si>
    <t>18241</t>
  </si>
  <si>
    <t>ZALOŽENÍ TRÁVNÍKU RUČNÍM VÝSEVEM</t>
  </si>
  <si>
    <t>výměra dle Microstation 
osivo spotřeba 0,04 kg/m2</t>
  </si>
  <si>
    <t>nové zatravnění 5093=5 093,000 [A]</t>
  </si>
  <si>
    <t>Zahrnuje dodání předepsané travní směsi, její výsev na ornici, zalévání, první pokosení, to vše bez ohledu na sklon terénu</t>
  </si>
  <si>
    <t>Základy</t>
  </si>
  <si>
    <t>22</t>
  </si>
  <si>
    <t>21461</t>
  </si>
  <si>
    <t>SEPARAČNÍ GEOTEXTILIE</t>
  </si>
  <si>
    <t>výměra dle Microstation 
geotextilie 300g/m2</t>
  </si>
  <si>
    <t>SANACE 7741,2=7 741,200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</si>
  <si>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</si>
  <si>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</si>
  <si>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23</t>
  </si>
  <si>
    <t>56333</t>
  </si>
  <si>
    <t>VOZOVKOVÉ VRSTVY ZE ŠTĚRKODRTI TL. DO 150MM</t>
  </si>
  <si>
    <t>výměra dle Microstation 
ŠD frakce 0-32</t>
  </si>
  <si>
    <t>kce vozovky v místech sanace krajnic tl.150mm 2,2*4249=9 347,800 [A] 
kce nástupiště autobusové zastávky tl.150mm, staničení 0,720, L 20,15=20,150 [B] 
kce vozovky v zálivu BUS tl.150mm 93=93,000 [C] 
Celkem: A+B+C=9 460,950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</si>
  <si>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</si>
  <si>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</si>
  <si>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56334</t>
  </si>
  <si>
    <t>VOZOVKOVÉ VRSTVY ZE ŠTĚRKODRTI TL. DO 200MM</t>
  </si>
  <si>
    <t>výměra dle Microstation</t>
  </si>
  <si>
    <t>rozšíření kce v oblouku st.0.220 ŠDa 0-63 tl.200mm 55*2,4=132,000 [A]</t>
  </si>
  <si>
    <t>25</t>
  </si>
  <si>
    <t>56335</t>
  </si>
  <si>
    <t>VOZOVKOVÉ VRSTVY ZE ŠTĚRKODRTI TL. DO 250MM</t>
  </si>
  <si>
    <t>výměra dle Microstation 
frakce 0-32,  tl. 250mm</t>
  </si>
  <si>
    <t>nové kce sjezdu st. 0.874 12,8=12,800 [A]</t>
  </si>
  <si>
    <t>26</t>
  </si>
  <si>
    <t>56336</t>
  </si>
  <si>
    <t>VOZOVKOVÉ VRSTVY ZE ŠTĚRKODRTI TL. DO 300MM</t>
  </si>
  <si>
    <t>výměra dle Microstation 
ŠD frakce 0-125mm</t>
  </si>
  <si>
    <t>SANACE tl.300 mm 7648,2=7 648,200 [A] 
SANACE tl.300 mm záliv BUS 93=93,000 [B] 
Celkem: A+B=7 741,200 [C]</t>
  </si>
  <si>
    <t>27</t>
  </si>
  <si>
    <t>56366</t>
  </si>
  <si>
    <t>VOZOVKOVÉ VRSTVY Z RECYKLOVANÉHO MATERIÁLU TL DO 300MM</t>
  </si>
  <si>
    <t>výměra dle Microstation 
Rmat bude použit zpětně 24,669m3 včetně dovozu z meziskládky</t>
  </si>
  <si>
    <t>napojení sjezdů mimo zatrubnění (nové napojení Rmat) odkop tl.300mm 
st. 0.358; 1.245; 1.464; 1.984; 2.168; 2.260; 2.268; 2.285: 
(4,3+9,63+6,62+9,45+19,21+16,72+10,61+5,69)=82,230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</si>
  <si>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</si>
  <si>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28</t>
  </si>
  <si>
    <t>56962</t>
  </si>
  <si>
    <t>ZPEVNĚNÍ KRAJNIC Z RECYKLOVANÉHO MATERIÁLU TL DO 100MM</t>
  </si>
  <si>
    <t>tl.100mm; šířka 0,5m 
Rmat 231,5 m3 bude využit zpětně z frézování viz pol. 11372.2 včetně dovozu z meziskládky</t>
  </si>
  <si>
    <t>zpevnění krajnic vozovky mimo sjezdy 2315=2 315,000 [A]</t>
  </si>
  <si>
    <t>29</t>
  </si>
  <si>
    <t>572121</t>
  </si>
  <si>
    <t>INFILTRAČNÍ POSTŘIK ASFALTOVÝ DO 1,0KG/M2</t>
  </si>
  <si>
    <t>výměra dle Microstation 
infiltrační postřik 0,6kg/m2</t>
  </si>
  <si>
    <t>nová kce včetně rozšíření podkl. kce a zálivu BUS 7114,7=7 114,700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</si>
  <si>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</si>
  <si>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30</t>
  </si>
  <si>
    <t>výměra dle Microstation 
0,5kg/m2</t>
  </si>
  <si>
    <t>31</t>
  </si>
  <si>
    <t>572214</t>
  </si>
  <si>
    <t>SPOJOVACÍ POSTŘIK Z MODIFIK EMULZE DO 0,5KG/M2</t>
  </si>
  <si>
    <t>výměra dle Microstation 
spojovací postřik 0,4kg/m2</t>
  </si>
  <si>
    <t>nová kce včetně rozšíření podkl. kce a zálivu BUS 14830,024=14 830,024 [A] 
napojení sjezdů st. 0.039; 0.016; ÚK 0.233; 0.638; 0.720; 0.874; 1.553 47,7+16,78+172,7098+15,06+31,35+12,8+29,35=325,750 [B] 
Celkem: A+B=15 155,774 [C]</t>
  </si>
  <si>
    <t>32</t>
  </si>
  <si>
    <t>výměra dle Microstation 
0,3 kg/m2</t>
  </si>
  <si>
    <t>nová kce včetně rozšíření podkl. kce a zálivu BUS 14418,005=14 418,005 [A]</t>
  </si>
  <si>
    <t>33</t>
  </si>
  <si>
    <t>výměra dle Microstation 
0,2 kg/m2</t>
  </si>
  <si>
    <t>34</t>
  </si>
  <si>
    <t>57475</t>
  </si>
  <si>
    <t>VOZOVKOVÉ VÝZTUŽNÉ VRSTVY Z GEOMŘÍŽOVINY</t>
  </si>
  <si>
    <t>kompozit z netkané PP geotextilie a skelných vláken; pevnost v tahu podélně i příčně 100kN/m 
výměra dle Microstation</t>
  </si>
  <si>
    <t>vyztužení podélné pracovní spáry š 1,9m 4209,18*1,9=7 997,442 [A]</t>
  </si>
  <si>
    <t>- dodání geomříže v požadované kvalitě a v množství včetně přesahů (přesahy započteny v jednotkové ceně) 
- očištění podkladu 
- pokládka geomříže dle předepsaného technologického předpisu</t>
  </si>
  <si>
    <t>35</t>
  </si>
  <si>
    <t>574B04</t>
  </si>
  <si>
    <t>ASFALTOVÝ BETON PRO OBRUSNÉ VRSTVY MODIFIK ACO 11+, 11S</t>
  </si>
  <si>
    <t>výměra dle Microstation 
podkladní vyrovnávací vrstva pro napojení sjezdů z asfaltu</t>
  </si>
  <si>
    <t>ACO 11+ navýšení nivelety 60mm st.0,039 47,7*0,03=1,431 [A] 
ACO 11+ navýšení nivelety 60mm st.0,016 16,78*0,03=0,503 [B] 
ACO 11+ navýšení nivelety 60mm st.0,233 172,7098*0,03=5,181 [C] 
ACO 11+ navýšení nivelety 90mm st.0,638 15,06*0,045=0,678 [D] 
ACO 11+ navýšení nivelety 90mm st.0,720 31,35*0,045=1,411 [E] 
ACO 11+ navýšení nivelety 90mm st.0,874 29,35*0,045=1,321 [F] 
ACO 11+ navýšení nivelety 90mm st.1,553 29,35*0,045=1,321 [G] 
Celkem: A+B+C+D+E+F+G=11,846 [H]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</si>
  <si>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</si>
  <si>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36</t>
  </si>
  <si>
    <t>574B44</t>
  </si>
  <si>
    <t>ASFALTOVÝ BETON PRO OBRUSNÉ VRSTVY MODIFIK ACO 11+, 11S TL. 50MM</t>
  </si>
  <si>
    <t>ACO 11+ 
výměra dle Microstation</t>
  </si>
  <si>
    <t>nová kce včetně kce zálivu BUS 14418,005=14 418,005 [A] 
napojení sjezdů st. 0.036; 0.016; 0.233; 0.638; 0.720; 0.874; 1.553 47,7+16,78+172,7098+15,06+31,35+12,8+29,35=325,750 [B] 
Celkem: A+B=14 743,755 [C]</t>
  </si>
  <si>
    <t>37</t>
  </si>
  <si>
    <t>574D46</t>
  </si>
  <si>
    <t>ASFALTOVÝ BETON PRO LOŽNÍ VRSTVY MODIFIK ACL 16+, 16S TL. 50MM</t>
  </si>
  <si>
    <t>nová kce sjezdů ACL 16+ st. 0.874 12,8=12,800 [A]</t>
  </si>
  <si>
    <t>38</t>
  </si>
  <si>
    <t>574D56</t>
  </si>
  <si>
    <t>ASFALTOVÝ BETON PRO LOŽNÍ VRSTVY MODIFIK ACL 16+, 16S TL. 60MM</t>
  </si>
  <si>
    <t>nová kce ACL 16+ včetně rozšíření podkl. kce a kce zálivu BUS 14830,024=14 830,024 [A]</t>
  </si>
  <si>
    <t>39</t>
  </si>
  <si>
    <t>574F46</t>
  </si>
  <si>
    <t>ASFALTOVÝ BETON PRO PODKLADNÍ VRSTVY MODIFIK ACP 16+, 16S TL. 50MM</t>
  </si>
  <si>
    <t>nová kce ACP 16+ včetně rozšíření podkl. kce a kce zálivu BUS 7114,7=7 114,700 [A]</t>
  </si>
  <si>
    <t>40</t>
  </si>
  <si>
    <t>5774DG</t>
  </si>
  <si>
    <t>VRSTVY PRO OBNOVU A OPRAVY Z ASF BETONU ACL 16S, 16+ MODIFIK</t>
  </si>
  <si>
    <t>vyrovnání podélné nerovnosti ACL 16+ st.1.600-1.660 40=40,000 [A] 
vyrovnání v příčných sklonech ACL 16+ 40=40,000 [B] 
Celkem: A+B=80,000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</si>
  <si>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</si>
  <si>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41</t>
  </si>
  <si>
    <t>582611</t>
  </si>
  <si>
    <t>KRYTY Z BETON DLAŽDIC SE ZÁMKEM ŠEDÝCH TL 60MM DO LOŽE Z KAM</t>
  </si>
  <si>
    <t>výměra dle Microstation 
dlažba betonová skladebná 20/10/6, šedá do lože z drceného kameniva fr.4-8 tl.40mm</t>
  </si>
  <si>
    <t>dlažba šedá pro autobusovou zastávku, st. 0,720 14,02=14,020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</si>
  <si>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</si>
  <si>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42</t>
  </si>
  <si>
    <t>582614</t>
  </si>
  <si>
    <t>KRYTY Z BETON DLAŽDIC SE ZÁMKEM BAREV TL 60MM DO LOŽE Z KAM</t>
  </si>
  <si>
    <t>výměra dle Microstation 
dlažba betonová skladebná 20/10/6 červená do lože z drceného kameniva fr.4-8 tl.40mm</t>
  </si>
  <si>
    <t>dlažba červená pro autobusovou zastávku, st. 0,720 5,2=5,200 [A]</t>
  </si>
  <si>
    <t>43</t>
  </si>
  <si>
    <t>58261A</t>
  </si>
  <si>
    <t>KRYTY Z BETON DLAŽDIC SE ZÁMKEM BAREV RELIÉF TL 60MM DO LOŽE Z KAM</t>
  </si>
  <si>
    <t>výměra dle Microstation 
dlažba betonová skladebná 20/10/6 červená slepecká do lože z drceného kameniva fr.4-8 tl.40mm</t>
  </si>
  <si>
    <t>dlažba červená slepecká pro autobusovou zastávku, st. 0,720 0,91=0,910 [A]</t>
  </si>
  <si>
    <t>44</t>
  </si>
  <si>
    <t>58920</t>
  </si>
  <si>
    <t>VÝPLŇ SPAR MODIFIKOVANÝM ASFALTEM</t>
  </si>
  <si>
    <t>včetně prořezu 
výměra dle Microstation  
podélná pracovní spára v místech napojení asfaltových sjezdů</t>
  </si>
  <si>
    <t>pracovní spára uprostřed nové asf. komunikace 2364=2 364,000 [A] 
pracovní spára pro napojení sjezdu st.0,039 30,19+35,8=65,990 [B] 
pracovní spára pro napojení sjezdu st.0,016 14,9+9,39=24,290 [C] 
pracovní spára pro napojení sjezdu st.0,233 6,81+29,1=35,910 [D] 
pracovní spára pro napojení sjezdu st.0,638 11,1+8,9=20,000 [E] 
pracovní spára pro napojení sjezdu st.0,720 32,45+30,3=62,750 [F] 
pracovní spára pro napojení sjezdu st.0,874 6,4=6,400 [G] 
pracovní spára pro napojení sjezdu st.1,553 16,00+13,3=29,300 [H] 
ZÚ a KÚ 8,7+6=14,700 [I] 
Celkem: A+B+C+D+E+F+G+H+I=2 623,340 [J]</t>
  </si>
  <si>
    <t>položka zahrnuje: 
- dodávku předepsaného materiálu 
- vyčištění a výplň spar tímto materiálem</t>
  </si>
  <si>
    <t>Ostatní konstrukce a práce</t>
  </si>
  <si>
    <t>45</t>
  </si>
  <si>
    <t>9113A1</t>
  </si>
  <si>
    <t>SVODIDLO OCEL SILNIČ JEDNOSTR, ÚROVEŇ ZADRŽ N1, N2 - DODÁVKA A MONTÁŽ</t>
  </si>
  <si>
    <t>zádržnost N2, včetně dlouhých náběhů 
výměra dle Microstation</t>
  </si>
  <si>
    <t>37*2=74,000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</si>
  <si>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</si>
  <si>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46</t>
  </si>
  <si>
    <t>91228</t>
  </si>
  <si>
    <t>SMĚROVÉ SLOUPKY Z PLAST HMOT VČETNĚ ODRAZNÉHO PÁSKU</t>
  </si>
  <si>
    <t>s ocelovým trnem</t>
  </si>
  <si>
    <t>bílé Z11a/b 112=112,000 [A]</t>
  </si>
  <si>
    <t>položka zahrnuje: 
- dodání a osazení sloupku včetně nutných zemních prací 
- vnitrostaveništní a mimostaveništní doprava 
- odrazky plastové nebo z retroreflexní fólie</t>
  </si>
  <si>
    <t>47</t>
  </si>
  <si>
    <t>červené Z11g 14=14,000 [A]</t>
  </si>
  <si>
    <t>48</t>
  </si>
  <si>
    <t>91235</t>
  </si>
  <si>
    <t>SMĚR SLOUPKY KOVOVÉ - NÁST NA SVOD VČET ODRAZ PÁSKU</t>
  </si>
  <si>
    <t>bílé 4=4,000 [A]</t>
  </si>
  <si>
    <t>49</t>
  </si>
  <si>
    <t>914131</t>
  </si>
  <si>
    <t>DOPRAVNÍ ZNAČKY ZÁKLADNÍ VELIKOSTI OCELOVÉ FÓLIE TŘ 2 - DODÁVKA A MONTÁŽ</t>
  </si>
  <si>
    <t>nové DZ dle PD</t>
  </si>
  <si>
    <t>nová DZ P6 4=4,000 [A] 
nová DZ IJ4b 1=1,000 [B] 
nová DZ P4+E2b 2=2,000 [C] 
nová Z3 1=1,000 [D] 
nová DZ A29+A31a 2=2,000 [E] 
nová DZ A31b 1=1,000 [F] 
nová DZ A31c 1=1,000 [G] 
nová 2x DZ A29+E7b+A31c 6=6,000 [H] 
nová DZ B16 1=1,000 [I] 
nová DZ P1 2=2,000 [J] 
nová DZ E2b 2=2,000 [K] 
Celkem: A+B+C+D+E+F+G+H+I+J+K=23,000 [L]</t>
  </si>
  <si>
    <t>položka zahrnuje: 
- dodávku a montáž značek v požadovaném provedení</t>
  </si>
  <si>
    <t>50</t>
  </si>
  <si>
    <t>914133</t>
  </si>
  <si>
    <t>DOPRAVNÍ ZNAČKY ZÁKLADNÍ VELIKOSTI OCELOVÉ FÓLIE TŘ 2 - DEMONTÁŽ</t>
  </si>
  <si>
    <t>zrušení DZ P1 2=2,000 [A] 
zrušení DZ A7a+B20a 2=2,000 [B] 
zrušení DZ IJ4b 1=1,000 [C] 
zrušení DZ P4+E2b 2=2,000 [D] 
zrušení DZ Z3 1=1,000 [E] 
zrušení DZ A29+A31a 2=2,000 [F] 
zrušení DZ A31b 1=1,000 [G] 
zrušení DZ A31c 1=1,000 [H] 
zrušení DZ P6 1=1,000 [I] 
zrušení DZ P6 1=1,000 [J] 
zrušení DZ B16 1=1,000 [K] 
zrušení DZ A29+E7b+A31c 3=3,000 [L] 
zrušení DZ E2b 2=2,000 [M] 
Celkem: A+B+C+D+E+F+G+H+I+J+K+L+M=20,000 [N]</t>
  </si>
  <si>
    <t>Položka zahrnuje odstranění, demontáž a odklizení materiálu s odvozem na předepsané místo</t>
  </si>
  <si>
    <t>51</t>
  </si>
  <si>
    <t>914231</t>
  </si>
  <si>
    <t>DOPRAVNÍ ZNAČKY ZVĚTŠENÉ VELIKOSTI OCELOVÉ FÓLIE TŘ 2 - DODÁVKA A MONTÁŽ</t>
  </si>
  <si>
    <t>DZ IP22 1=1,000 [A]</t>
  </si>
  <si>
    <t>52</t>
  </si>
  <si>
    <t>914233</t>
  </si>
  <si>
    <t>DOPRAVNÍ ZNAČKY ZVĚTŠENÉ VELIKOSTI OCELOVÉ FÓLIE TŘ 2 - DEMONTÁŽ</t>
  </si>
  <si>
    <t>53</t>
  </si>
  <si>
    <t>914921</t>
  </si>
  <si>
    <t>SLOUPKY A STOJKY DOPRAVNÍCH ZNAČEK Z OCEL TRUBEK DO PATKY - DODÁVKA A MONTÁŽ</t>
  </si>
  <si>
    <t>nová DZ P6 4=4,000 [A] 
nová DZ IJ4b 1=1,000 [B] 
nová DZ P4+E2b 1=1,000 [C] 
nová DZ Z3 1=1,000 [D] 
nová DZ A29+A31a 1=1,000 [E] 
nová DZ A31b 1=1,000 [F] 
nová DZ A31c 1=1,000 [G] 
nová 2x DZ A29+E7b+A31c 2=2,000 [H] 
nová DZ B16 1=1,000 [I] 
nová 2 x DZ IP22 2=2,000 [J] 
nová DZ 2x P1+E2b 2=2,000 [K] 
Celkem: A+B+C+D+E+F+G+H+I+J+K=17,000 [L]</t>
  </si>
  <si>
    <t>položka zahrnuje: 
- sloupky a upevňovací zařízení včetně jejich osazení (betonová patka, zemní práce)</t>
  </si>
  <si>
    <t>54</t>
  </si>
  <si>
    <t>914923</t>
  </si>
  <si>
    <t>SLOUPKY A STOJKY DZ Z OCEL TRUBEK DO PATKY DEMONTÁŽ</t>
  </si>
  <si>
    <t>včetně bet. patky značky 
odvoz a likvidace v režii zhotovitele</t>
  </si>
  <si>
    <t>zrušení DZ A7a+B20a 1=1,000 [A] 
zrušení DZ IJ4b 1=1,000 [B] 
zrušení DZ P4+E2b 1=1,000 [C] 
zrušení DZ Z3 1=1,000 [D] 
zrušení DZ A29+A31a 1=1,000 [E] 
zrušení DZ A31b 1=1,000 [F] 
zrušení DZ A31c 1=1,000 [G] 
zrušení DZ P6 1=1,000 [H] 
zrušení DZ P6 1=1,000 [I] 
zrušení DZ B16 1=1,000 [J] 
zrušení DZ A29+E7b+A31c 1=1,000 [K] 
zrušení 2 x IP22 2=2,000 [L] 
zrušení 2xP1+E2b 2=2,000 [M] 
Celkem: A+B+C+D+E+F+G+H+I+J+K+L+M=15,000 [N]</t>
  </si>
  <si>
    <t>55</t>
  </si>
  <si>
    <t>915211</t>
  </si>
  <si>
    <t>VODOROVNÉ DOPRAVNÍ ZNAČENÍ PLASTEM HLADKÉ - DODÁVKA A POKLÁDKA</t>
  </si>
  <si>
    <t>V18 (5*1)+(5*1)=10,000 [A] 
V18 (6*0,5)+(6*0,5)=6,000 [B] 
V5 1,5+1,5=3,000 [C] 
V15 (9*1)+(9*1)=18,000 [D] 
Celkem: A+B+C+D=37,000 [E]</t>
  </si>
  <si>
    <t>položka zahrnuje: 
- dodání a pokládku nátěrového materiálu (měří se pouze natíraná plocha) 
- předznačení a reflexní úpravu</t>
  </si>
  <si>
    <t>56</t>
  </si>
  <si>
    <t>915231</t>
  </si>
  <si>
    <t>VODOR DOPRAV ZNAČ PLASTEM PROFIL ZVUČÍCÍ - DOD A POKLÁDKA</t>
  </si>
  <si>
    <t>výměra dle Microstation 
reflexní úprava</t>
  </si>
  <si>
    <t>V4 (0,125) u krajnice (427+458,6+217,5+3541,8-40)*0,125=575,613 [A] 
V2b (1,5/1,5/0,25) (10*1,5)*0,25=3,750 [B] 
V9b šipka 0,8*(5+5)=8,000 [C] 
středová čára plná (0,125) (288+755+277,3+215-20)*0,125=189,413 [D] 
středová čára plná V2b (3/1,5/0,125) (66+66+66+63+18+186+187,5+207+107-14)*0,125=119,063 [E] 
středová čára plná V2b (3/6,0/0,125) 198*0,125=24,750 [F] 
středová čára za přejezdem V1a(0,125) (22+11,83)*0,125=4,229 [G] 
středová čára za přejezdem V2b(3/1,5/0,125) 9,2*0,125=1,150 [H] 
V4 (0,25) plná v místě autobusové zastávky  13,14*0,25=3,285 [I] 
V4 (0,5/0,5/0,25) u autobusových zastávek (6,5*0,25)+(14*0,25)=5,125 [J] 
Celkem: A+B+C+D+E+F+G+H+I+J=934,378 [K]</t>
  </si>
  <si>
    <t>57</t>
  </si>
  <si>
    <t>917223</t>
  </si>
  <si>
    <t>SILNIČNÍ A CHODNÍKOVÉ OBRUBY Z BETONOVÝCH OBRUBNÍKŮ ŠÍŘ 100MM</t>
  </si>
  <si>
    <t>do bet. C20/25, XF3 
výměra dle Microstation</t>
  </si>
  <si>
    <t>chodníková obruba 1000 x 100 x 250  pro autobusovou zastávku st. 0,720 16,7=16,700 [A]</t>
  </si>
  <si>
    <t>Položka zahrnuje: 
dodání a pokládku betonových obrubníků o rozměrech předepsaných zadávací dokumentací 
betonové lože i boční betonovou opěrku.</t>
  </si>
  <si>
    <t>58</t>
  </si>
  <si>
    <t>917224</t>
  </si>
  <si>
    <t>SILNIČNÍ A CHODNÍKOVÉ OBRUBY Z BETONOVÝCH OBRUBNÍKŮ ŠÍŘ 150MM</t>
  </si>
  <si>
    <t>silniční obruba 1000 x150 x 300 u autobusové zástavky st. 0,720 13=13,000 [A] 
silniční obruba 1000 x150 x 250 1=1,000 [B] 
silniční obruba přechodová Pv 1=1,000 [C] 
Celkem: A+B+C=15,000 [D]</t>
  </si>
  <si>
    <t>59</t>
  </si>
  <si>
    <t>93808</t>
  </si>
  <si>
    <t>OČIŠTĚNÍ VOZOVEK ZAMETENÍM</t>
  </si>
  <si>
    <t>očištění vozovky před pokládkou nových vrstev 7941,8=7 941,800 [A]</t>
  </si>
  <si>
    <t>položka zahrnuje očištění předepsaným způsobem včetně odklizení vzniklého odpadu</t>
  </si>
  <si>
    <t>SO 801.1</t>
  </si>
  <si>
    <t>DIO - I. etapa</t>
  </si>
  <si>
    <t>914132</t>
  </si>
  <si>
    <t>DOPRAVNÍ ZNAČKY ZÁKLADNÍ VELIKOSTI OCELOVÉ FÓLIE TŘ 2 - MONTÁŽ S PŘEMÍSTĚNÍM</t>
  </si>
  <si>
    <t>včetně přesunů podle etap výstavby 
pracovní místo</t>
  </si>
  <si>
    <t>B20a 2=2,000 [A] 
A15 2=2,000 [B] 
B20a 2=2,000 [C] 
A10 2=2,000 [D] 
C4a 1=1,000 [E] 
C4b 1=1,000 [F] 
Celkem: A+B+C+D+E+F=10,000 [G]</t>
  </si>
  <si>
    <t>položka zahrnuje: 
- dopravu demontované značky z dočasné skládky 
- osazení a montáž značky na místě určeném projektem 
- nutnou opravu poškozených částí 
nezahrnuje dodávku značky</t>
  </si>
  <si>
    <t>10=10,000 [A]</t>
  </si>
  <si>
    <t>914139</t>
  </si>
  <si>
    <t>DOPRAV ZNAČKY ZÁKLAD VEL OCEL FÓLIE TŘ 2 - NÁJEMNÉ</t>
  </si>
  <si>
    <t>KSDEN</t>
  </si>
  <si>
    <t>pracovní místo</t>
  </si>
  <si>
    <t>pracovní místo etapa I. 28 dní 10*28=280,000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</si>
  <si>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</si>
  <si>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</si>
  <si>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</si>
  <si>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14=14,000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</si>
  <si>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</si>
  <si>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914929</t>
  </si>
  <si>
    <t>SLOUPKY A STOJKY DZ Z OCEL TRUBEK DO PATKY NÁJEMNÉ</t>
  </si>
  <si>
    <t>pro etapu I. 28 dní 14*28=392,000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</si>
  <si>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</si>
  <si>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</si>
  <si>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</si>
  <si>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</si>
  <si>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</si>
  <si>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</si>
  <si>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</si>
  <si>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</si>
  <si>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</si>
  <si>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</si>
  <si>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objízdná trasa etapa I. 28 dní 2*28=56,000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</si>
  <si>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</si>
  <si>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</si>
  <si>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</si>
  <si>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1=1,000 [A]</t>
  </si>
  <si>
    <t>916153</t>
  </si>
  <si>
    <t>SEMAFOROVÁ PŘENOSNÁ SOUPRAVA - DEMONTÁŽ</t>
  </si>
  <si>
    <t>916159</t>
  </si>
  <si>
    <t>SEMAFOROVÁ PŘENOSNÁ SOUPRAVA - NÁJEMNÉ</t>
  </si>
  <si>
    <t>I. etapa 28 dní 28=28,000 [A]</t>
  </si>
  <si>
    <t>916322</t>
  </si>
  <si>
    <t>DOPRAVNÍ ZÁBRANY Z2 S FÓLIÍ TŘ 2 -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</si>
  <si>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</si>
  <si>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</si>
  <si>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</si>
  <si>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</si>
  <si>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</si>
  <si>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etapa I. 28 dní 2*28=56,000 [A]</t>
  </si>
  <si>
    <t>916362</t>
  </si>
  <si>
    <t>SMĚROVACÍ DESKY Z4 OBOUSTR S FÓLIÍ TŘ 2 - MONTÁŽ S PŘESUNEM</t>
  </si>
  <si>
    <t>pro etapu I. 10=10,000 [A]</t>
  </si>
  <si>
    <t>916363</t>
  </si>
  <si>
    <t>SMĚROVACÍ DESKY Z4 OBOUSTR S FÓLIÍ TŘ 2 - DEMONTÁŽ</t>
  </si>
  <si>
    <t>916369</t>
  </si>
  <si>
    <t>SMĚROVACÍ DESKY Z4 OBOUSTR S FÓLIÍ TŘ 2 - NÁJEMNÉ</t>
  </si>
  <si>
    <t>pro etapu I. 28 dní 10*28=280,000 [A]</t>
  </si>
  <si>
    <t>916722</t>
  </si>
  <si>
    <t>UPEVŇOVACÍ KONSTR - PODKLADNÍ DESKA OD 28KG - MONTÁŽ S PŘESUNEM</t>
  </si>
  <si>
    <t>pro etapu I. 10+14=24,000 [A]</t>
  </si>
  <si>
    <t>916723</t>
  </si>
  <si>
    <t>UPEVŇOVACÍ KONSTR - PODKLADNÍ DESKA OD 28KG - DEMONTÁŽ</t>
  </si>
  <si>
    <t>24=24,000 [A]</t>
  </si>
  <si>
    <t>916729</t>
  </si>
  <si>
    <t>UPEVŇOVACÍ KONSTR - PODKL DESKA OD 28KG - NÁJEMNÉ</t>
  </si>
  <si>
    <t>pro sloupky etapu I. 28 dní ((14)+10)*28=672,000 [A]</t>
  </si>
  <si>
    <t>SO 801.2</t>
  </si>
  <si>
    <t>DIO - II etapa</t>
  </si>
  <si>
    <t>pracovní místo etapa II. 77 dní 10*77=770,000 [A]</t>
  </si>
  <si>
    <t>pro etapu II. 77 dní 14*77=1 078,000 [A]</t>
  </si>
  <si>
    <t>objízdná trasa etapa II. 77 dní 2*77=154,000 [A]</t>
  </si>
  <si>
    <t>II. etapa 77 dní 77=77,000 [A]</t>
  </si>
  <si>
    <t>pro etapu II. 100=100,000 [A]</t>
  </si>
  <si>
    <t>100=100,000 [A]</t>
  </si>
  <si>
    <t>pro etapu II. 77 dní 100*77=7 700,000 [A]</t>
  </si>
  <si>
    <t>pro etapu II. 100+14=114,000 [A]</t>
  </si>
  <si>
    <t>114=114,000 [A]</t>
  </si>
  <si>
    <t>pro sloupky etapu II. 77 dní ((14)+100)*77=8 778,000 [A]</t>
  </si>
  <si>
    <t>SO 801.4a</t>
  </si>
  <si>
    <t>DIO-objizdná trasa do st. 2.344</t>
  </si>
  <si>
    <t>91400</t>
  </si>
  <si>
    <t>DOČASNÉ ZAKRYTÍ NEBO OTOČENÍ STÁVAJÍCÍCH DOPRAVNÍCH ZNAČEK</t>
  </si>
  <si>
    <t>objízdná trasa</t>
  </si>
  <si>
    <t>7=7,000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</si>
  <si>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</si>
  <si>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včetně přesunů podle etap výstavby 
objízdná trasa</t>
  </si>
  <si>
    <t>B1 3=3,000 [A] 
E13 6=6,000 [B] 
IP10a 4=4,000 [C] 
E3a 2=2,000 [D] 
IS11b 23=23,000 [E] 
IS11d 3=3,000 [F] 
IP10b 1=1,000 [G] 
IS11c 4=4,000 [H] 
Celkem: A+B+C+D+E+F+G+H=46,000 [I]</t>
  </si>
  <si>
    <t>včetně přesunů podle etapy výstavby 
objízdná trasa</t>
  </si>
  <si>
    <t>46=46,000 [A]</t>
  </si>
  <si>
    <t>DZ  pro etapu I 28 dní 46*28=1 288,000 [A] 
DZ  pro etapu II 77 dní 42*77=3 234,000 [B] 
Celkem: A+B=4 522,000 [C]</t>
  </si>
  <si>
    <t>914432</t>
  </si>
  <si>
    <t>DOPRAVNÍ ZNAČKY 100X150CM OCELOVÉ FÓLIE TŘ 2 - MONTÁŽ S PŘEMÍSTĚNÍM</t>
  </si>
  <si>
    <t>IS11a 5=5,000 [A] 
IP22 1=1,000 [B] 
Celkem: A+B=6,000 [C]</t>
  </si>
  <si>
    <t>914433</t>
  </si>
  <si>
    <t>DOPRAVNÍ ZNAČKY 100X150CM OCELOVÉ FÓLIE TŘ 2 - DEMONTÁŽ</t>
  </si>
  <si>
    <t>6=6,000 [A]</t>
  </si>
  <si>
    <t>914439</t>
  </si>
  <si>
    <t>DOPRAV ZNAČKY 100X150CM OCEL FÓLIE TŘ 2 - NÁJEMNÉ</t>
  </si>
  <si>
    <t>DZ pro etapu I. 28 dní 6*28=168,000 [A] 
DZ pro etapu II. 77 dní 5*77=385,000 [B] 
Celkem: A+B=553,000 [C]</t>
  </si>
  <si>
    <t>včetně přesunů dle etap výstavby 
objízdná trasa</t>
  </si>
  <si>
    <t>43=43,000 [A]</t>
  </si>
  <si>
    <t>pro etapu I. 28 dní 43*28=1 204,000 [A] 
pro etapu II. 77 dní 37*77=2 849,000 [B] 
Celkem: A+B=4 053,000 [C]</t>
  </si>
  <si>
    <t>3=3,000 [A]</t>
  </si>
  <si>
    <t>objízdná trasa etapa I. 28 dní 3*28=84,000 [A] 
objízdná trasa etapa II. 77 dní 2*77=154,000 [B] 
Celkem: A+B=238,000 [C]</t>
  </si>
  <si>
    <t>43=43,000 [A] 
.</t>
  </si>
  <si>
    <t>pro sloupky etapa I. 28 dní 43*28=1 204,000 [A] 
pro sloupky etapa II. 77 dní 37*77=2 849,000 [B] 
Celkem: A+B=4 053,000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</si>
</sst>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26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69</v>
      </c>
      <c s="18" t="s">
        <v>61</v>
      </c>
      <c s="24" t="s">
        <v>70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71</v>
      </c>
      <c s="18" t="s">
        <v>61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73</v>
      </c>
      <c s="23" t="s">
        <v>74</v>
      </c>
      <c s="18" t="s">
        <v>61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76</v>
      </c>
      <c s="23" t="s">
        <v>77</v>
      </c>
      <c s="18" t="s">
        <v>61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79</v>
      </c>
      <c s="18" t="s">
        <v>61</v>
      </c>
      <c s="24" t="s">
        <v>80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0+O8+O17+O94+O99+O188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81</v>
      </c>
      <c s="32">
        <f>0+I8+I17+I94+I99+I188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81</v>
      </c>
      <c s="5"/>
      <c s="14" t="s">
        <v>82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83</v>
      </c>
      <c s="18" t="s">
        <v>22</v>
      </c>
      <c s="24" t="s">
        <v>84</v>
      </c>
      <c s="25" t="s">
        <v>85</v>
      </c>
      <c s="26">
        <v>8554.461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86</v>
      </c>
    </row>
    <row r="11" spans="1:5" ht="63.75">
      <c r="A11" s="30" t="s">
        <v>45</v>
      </c>
      <c r="E11" s="31" t="s">
        <v>87</v>
      </c>
    </row>
    <row r="12" spans="1:5" ht="25.5">
      <c r="A12" t="s">
        <v>46</v>
      </c>
      <c r="E12" s="29" t="s">
        <v>88</v>
      </c>
    </row>
    <row r="13" spans="1:16" ht="12.75">
      <c r="A13" s="18" t="s">
        <v>38</v>
      </c>
      <c s="23" t="s">
        <v>16</v>
      </c>
      <c s="23" t="s">
        <v>83</v>
      </c>
      <c s="18" t="s">
        <v>16</v>
      </c>
      <c s="24" t="s">
        <v>89</v>
      </c>
      <c s="25" t="s">
        <v>85</v>
      </c>
      <c s="26">
        <v>10.499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90</v>
      </c>
    </row>
    <row r="16" spans="1:5" ht="25.5">
      <c r="A16" t="s">
        <v>46</v>
      </c>
      <c r="E16" s="29" t="s">
        <v>88</v>
      </c>
    </row>
    <row r="17" spans="1:18" ht="12.75" customHeight="1">
      <c r="A17" s="5" t="s">
        <v>36</v>
      </c>
      <c s="5"/>
      <c s="35" t="s">
        <v>22</v>
      </c>
      <c s="5"/>
      <c s="21" t="s">
        <v>91</v>
      </c>
      <c s="5"/>
      <c s="5"/>
      <c s="5"/>
      <c s="36">
        <f>0+Q17</f>
      </c>
      <c r="O17">
        <f>0+R17</f>
      </c>
      <c r="Q17">
        <f>0+I18+I22+I26+I30+I34+I38+I42+I46+I50+I54+I58+I62+I66+I70+I74+I78+I82+I86+I90</f>
      </c>
      <c>
        <f>0+O18+O22+O26+O30+O34+O38+O42+O46+O50+O54+O58+O62+O66+O70+O74+O78+O82+O86+O90</f>
      </c>
    </row>
    <row r="18" spans="1:16" ht="12.75">
      <c r="A18" s="18" t="s">
        <v>38</v>
      </c>
      <c s="23" t="s">
        <v>15</v>
      </c>
      <c s="23" t="s">
        <v>92</v>
      </c>
      <c s="18" t="s">
        <v>40</v>
      </c>
      <c s="24" t="s">
        <v>93</v>
      </c>
      <c s="25" t="s">
        <v>94</v>
      </c>
      <c s="26">
        <v>70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95</v>
      </c>
    </row>
    <row r="20" spans="1:5" ht="12.75">
      <c r="A20" s="30" t="s">
        <v>45</v>
      </c>
      <c r="E20" s="31" t="s">
        <v>96</v>
      </c>
    </row>
    <row r="21" spans="1:5" ht="38.25">
      <c r="A21" t="s">
        <v>46</v>
      </c>
      <c r="E21" s="29" t="s">
        <v>97</v>
      </c>
    </row>
    <row r="22" spans="1:16" ht="12.75">
      <c r="A22" s="18" t="s">
        <v>38</v>
      </c>
      <c s="23" t="s">
        <v>26</v>
      </c>
      <c s="23" t="s">
        <v>98</v>
      </c>
      <c s="18" t="s">
        <v>40</v>
      </c>
      <c s="24" t="s">
        <v>99</v>
      </c>
      <c s="25" t="s">
        <v>100</v>
      </c>
      <c s="26">
        <v>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95</v>
      </c>
    </row>
    <row r="24" spans="1:5" ht="12.75">
      <c r="A24" s="30" t="s">
        <v>45</v>
      </c>
      <c r="E24" s="31" t="s">
        <v>101</v>
      </c>
    </row>
    <row r="25" spans="1:5" ht="165.75">
      <c r="A25" t="s">
        <v>46</v>
      </c>
      <c r="E25" s="29" t="s">
        <v>102</v>
      </c>
    </row>
    <row r="26" spans="1:16" ht="12.75">
      <c r="A26" s="18" t="s">
        <v>38</v>
      </c>
      <c s="23" t="s">
        <v>28</v>
      </c>
      <c s="23" t="s">
        <v>103</v>
      </c>
      <c s="18" t="s">
        <v>61</v>
      </c>
      <c s="24" t="s">
        <v>104</v>
      </c>
      <c s="25" t="s">
        <v>105</v>
      </c>
      <c s="26">
        <v>0.384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106</v>
      </c>
    </row>
    <row r="28" spans="1:5" ht="12.75">
      <c r="A28" s="30" t="s">
        <v>45</v>
      </c>
      <c r="E28" s="31" t="s">
        <v>107</v>
      </c>
    </row>
    <row r="29" spans="1:5" ht="63.75">
      <c r="A29" t="s">
        <v>46</v>
      </c>
      <c r="E29" s="29" t="s">
        <v>108</v>
      </c>
    </row>
    <row r="30" spans="1:16" ht="25.5">
      <c r="A30" s="18" t="s">
        <v>38</v>
      </c>
      <c s="23" t="s">
        <v>30</v>
      </c>
      <c s="23" t="s">
        <v>109</v>
      </c>
      <c s="18" t="s">
        <v>61</v>
      </c>
      <c s="24" t="s">
        <v>110</v>
      </c>
      <c s="25" t="s">
        <v>105</v>
      </c>
      <c s="26">
        <v>404.21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111</v>
      </c>
    </row>
    <row r="32" spans="1:5" ht="51">
      <c r="A32" s="30" t="s">
        <v>45</v>
      </c>
      <c r="E32" s="31" t="s">
        <v>112</v>
      </c>
    </row>
    <row r="33" spans="1:5" ht="63.75">
      <c r="A33" t="s">
        <v>46</v>
      </c>
      <c r="E33" s="29" t="s">
        <v>108</v>
      </c>
    </row>
    <row r="34" spans="1:16" ht="12.75">
      <c r="A34" s="18" t="s">
        <v>38</v>
      </c>
      <c s="23" t="s">
        <v>73</v>
      </c>
      <c s="23" t="s">
        <v>113</v>
      </c>
      <c s="18" t="s">
        <v>61</v>
      </c>
      <c s="24" t="s">
        <v>114</v>
      </c>
      <c s="25" t="s">
        <v>115</v>
      </c>
      <c s="26">
        <v>46.53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116</v>
      </c>
    </row>
    <row r="36" spans="1:5" ht="12.75">
      <c r="A36" s="30" t="s">
        <v>45</v>
      </c>
      <c r="E36" s="31" t="s">
        <v>117</v>
      </c>
    </row>
    <row r="37" spans="1:5" ht="63.75">
      <c r="A37" t="s">
        <v>46</v>
      </c>
      <c r="E37" s="29" t="s">
        <v>108</v>
      </c>
    </row>
    <row r="38" spans="1:16" ht="12.75">
      <c r="A38" s="18" t="s">
        <v>38</v>
      </c>
      <c s="23" t="s">
        <v>76</v>
      </c>
      <c s="23" t="s">
        <v>118</v>
      </c>
      <c s="18" t="s">
        <v>22</v>
      </c>
      <c s="24" t="s">
        <v>119</v>
      </c>
      <c s="25" t="s">
        <v>105</v>
      </c>
      <c s="26">
        <v>839.179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120</v>
      </c>
    </row>
    <row r="40" spans="1:5" ht="153">
      <c r="A40" s="30" t="s">
        <v>45</v>
      </c>
      <c r="E40" s="31" t="s">
        <v>121</v>
      </c>
    </row>
    <row r="41" spans="1:5" ht="25.5">
      <c r="A41" t="s">
        <v>46</v>
      </c>
      <c r="E41" s="29" t="s">
        <v>122</v>
      </c>
    </row>
    <row r="42" spans="1:16" ht="12.75">
      <c r="A42" s="18" t="s">
        <v>38</v>
      </c>
      <c s="23" t="s">
        <v>33</v>
      </c>
      <c s="23" t="s">
        <v>118</v>
      </c>
      <c s="18" t="s">
        <v>16</v>
      </c>
      <c s="24" t="s">
        <v>119</v>
      </c>
      <c s="25" t="s">
        <v>105</v>
      </c>
      <c s="26">
        <v>256.169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63.75">
      <c r="A43" s="28" t="s">
        <v>43</v>
      </c>
      <c r="E43" s="29" t="s">
        <v>123</v>
      </c>
    </row>
    <row r="44" spans="1:5" ht="38.25">
      <c r="A44" s="30" t="s">
        <v>45</v>
      </c>
      <c r="E44" s="31" t="s">
        <v>124</v>
      </c>
    </row>
    <row r="45" spans="1:5" ht="25.5">
      <c r="A45" t="s">
        <v>46</v>
      </c>
      <c r="E45" s="29" t="s">
        <v>122</v>
      </c>
    </row>
    <row r="46" spans="1:16" ht="12.75">
      <c r="A46" s="18" t="s">
        <v>38</v>
      </c>
      <c s="23" t="s">
        <v>35</v>
      </c>
      <c s="23" t="s">
        <v>125</v>
      </c>
      <c s="18" t="s">
        <v>61</v>
      </c>
      <c s="24" t="s">
        <v>126</v>
      </c>
      <c s="25" t="s">
        <v>105</v>
      </c>
      <c s="26">
        <v>2988.579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111</v>
      </c>
    </row>
    <row r="48" spans="1:5" ht="140.25">
      <c r="A48" s="30" t="s">
        <v>45</v>
      </c>
      <c r="E48" s="31" t="s">
        <v>127</v>
      </c>
    </row>
    <row r="49" spans="1:5" ht="369.75">
      <c r="A49" t="s">
        <v>46</v>
      </c>
      <c r="E49" s="29" t="s">
        <v>128</v>
      </c>
    </row>
    <row r="50" spans="1:16" ht="12.75">
      <c r="A50" s="18" t="s">
        <v>38</v>
      </c>
      <c s="23" t="s">
        <v>129</v>
      </c>
      <c s="23" t="s">
        <v>125</v>
      </c>
      <c s="18" t="s">
        <v>130</v>
      </c>
      <c s="24" t="s">
        <v>126</v>
      </c>
      <c s="25" t="s">
        <v>105</v>
      </c>
      <c s="26">
        <v>54.25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131</v>
      </c>
    </row>
    <row r="52" spans="1:5" ht="25.5">
      <c r="A52" s="30" t="s">
        <v>45</v>
      </c>
      <c r="E52" s="31" t="s">
        <v>132</v>
      </c>
    </row>
    <row r="53" spans="1:5" ht="357">
      <c r="A53" t="s">
        <v>46</v>
      </c>
      <c r="E53" s="29" t="s">
        <v>133</v>
      </c>
    </row>
    <row r="54" spans="1:16" ht="12.75">
      <c r="A54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94</v>
      </c>
      <c s="26">
        <v>2550.36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137</v>
      </c>
    </row>
    <row r="56" spans="1:5" ht="12.75">
      <c r="A56" s="30" t="s">
        <v>45</v>
      </c>
      <c r="E56" s="31" t="s">
        <v>138</v>
      </c>
    </row>
    <row r="57" spans="1:5" ht="63.75">
      <c r="A57" t="s">
        <v>46</v>
      </c>
      <c r="E57" s="29" t="s">
        <v>139</v>
      </c>
    </row>
    <row r="58" spans="1:16" ht="12.75">
      <c r="A58" s="18" t="s">
        <v>38</v>
      </c>
      <c s="23" t="s">
        <v>140</v>
      </c>
      <c s="23" t="s">
        <v>141</v>
      </c>
      <c s="18" t="s">
        <v>22</v>
      </c>
      <c s="24" t="s">
        <v>142</v>
      </c>
      <c s="25" t="s">
        <v>115</v>
      </c>
      <c s="26">
        <v>2592.8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143</v>
      </c>
    </row>
    <row r="60" spans="1:5" ht="38.25">
      <c r="A60" s="30" t="s">
        <v>45</v>
      </c>
      <c r="E60" s="31" t="s">
        <v>144</v>
      </c>
    </row>
    <row r="61" spans="1:5" ht="63.75">
      <c r="A61" t="s">
        <v>46</v>
      </c>
      <c r="E61" s="29" t="s">
        <v>139</v>
      </c>
    </row>
    <row r="62" spans="1:16" ht="12.75">
      <c r="A62" s="18" t="s">
        <v>38</v>
      </c>
      <c s="23" t="s">
        <v>145</v>
      </c>
      <c s="23" t="s">
        <v>141</v>
      </c>
      <c s="18" t="s">
        <v>16</v>
      </c>
      <c s="24" t="s">
        <v>142</v>
      </c>
      <c s="25" t="s">
        <v>115</v>
      </c>
      <c s="26">
        <v>2037.2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146</v>
      </c>
    </row>
    <row r="64" spans="1:5" ht="12.75">
      <c r="A64" s="30" t="s">
        <v>45</v>
      </c>
      <c r="E64" s="31" t="s">
        <v>147</v>
      </c>
    </row>
    <row r="65" spans="1:5" ht="38.25">
      <c r="A65" t="s">
        <v>46</v>
      </c>
      <c r="E65" s="29" t="s">
        <v>148</v>
      </c>
    </row>
    <row r="66" spans="1:16" ht="12.75">
      <c r="A66" s="18" t="s">
        <v>38</v>
      </c>
      <c s="23" t="s">
        <v>149</v>
      </c>
      <c s="23" t="s">
        <v>150</v>
      </c>
      <c s="18" t="s">
        <v>61</v>
      </c>
      <c s="24" t="s">
        <v>151</v>
      </c>
      <c s="25" t="s">
        <v>105</v>
      </c>
      <c s="26">
        <v>1.416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111</v>
      </c>
    </row>
    <row r="68" spans="1:5" ht="38.25">
      <c r="A68" s="30" t="s">
        <v>45</v>
      </c>
      <c r="E68" s="31" t="s">
        <v>152</v>
      </c>
    </row>
    <row r="69" spans="1:5" ht="318.75">
      <c r="A69" t="s">
        <v>46</v>
      </c>
      <c r="E69" s="29" t="s">
        <v>153</v>
      </c>
    </row>
    <row r="70" spans="1:16" ht="12.75">
      <c r="A70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105</v>
      </c>
      <c s="26">
        <v>3044.245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157</v>
      </c>
    </row>
    <row r="72" spans="1:5" ht="51">
      <c r="A72" s="30" t="s">
        <v>45</v>
      </c>
      <c r="E72" s="31" t="s">
        <v>158</v>
      </c>
    </row>
    <row r="73" spans="1:5" ht="191.25">
      <c r="A73" t="s">
        <v>46</v>
      </c>
      <c r="E73" s="29" t="s">
        <v>159</v>
      </c>
    </row>
    <row r="74" spans="1:16" ht="12.75">
      <c r="A74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105</v>
      </c>
      <c s="26">
        <v>54.25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163</v>
      </c>
    </row>
    <row r="76" spans="1:5" ht="12.75">
      <c r="A76" s="30" t="s">
        <v>45</v>
      </c>
      <c r="E76" s="31" t="s">
        <v>164</v>
      </c>
    </row>
    <row r="77" spans="1:5" ht="242.25">
      <c r="A77" t="s">
        <v>46</v>
      </c>
      <c r="E77" s="29" t="s">
        <v>165</v>
      </c>
    </row>
    <row r="78" spans="1:16" ht="12.75">
      <c r="A78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105</v>
      </c>
      <c s="26">
        <v>199.553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169</v>
      </c>
    </row>
    <row r="80" spans="1:5" ht="102">
      <c r="A80" s="30" t="s">
        <v>45</v>
      </c>
      <c r="E80" s="31" t="s">
        <v>170</v>
      </c>
    </row>
    <row r="81" spans="1:5" ht="229.5">
      <c r="A81" t="s">
        <v>46</v>
      </c>
      <c r="E81" s="29" t="s">
        <v>171</v>
      </c>
    </row>
    <row r="82" spans="1:16" ht="12.75">
      <c r="A82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94</v>
      </c>
      <c s="26">
        <v>17285.23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175</v>
      </c>
    </row>
    <row r="84" spans="1:5" ht="102">
      <c r="A84" s="30" t="s">
        <v>45</v>
      </c>
      <c r="E84" s="31" t="s">
        <v>176</v>
      </c>
    </row>
    <row r="85" spans="1:5" ht="25.5">
      <c r="A85" t="s">
        <v>46</v>
      </c>
      <c r="E85" s="29" t="s">
        <v>177</v>
      </c>
    </row>
    <row r="86" spans="1:16" ht="12.75">
      <c r="A86" s="18" t="s">
        <v>38</v>
      </c>
      <c s="23" t="s">
        <v>178</v>
      </c>
      <c s="23" t="s">
        <v>179</v>
      </c>
      <c s="18" t="s">
        <v>22</v>
      </c>
      <c s="24" t="s">
        <v>180</v>
      </c>
      <c s="25" t="s">
        <v>94</v>
      </c>
      <c s="26">
        <v>5093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38.25">
      <c r="A87" s="28" t="s">
        <v>43</v>
      </c>
      <c r="E87" s="29" t="s">
        <v>181</v>
      </c>
    </row>
    <row r="88" spans="1:5" ht="25.5">
      <c r="A88" s="30" t="s">
        <v>45</v>
      </c>
      <c r="E88" s="31" t="s">
        <v>182</v>
      </c>
    </row>
    <row r="89" spans="1:5" ht="38.25">
      <c r="A89" t="s">
        <v>46</v>
      </c>
      <c r="E89" s="29" t="s">
        <v>183</v>
      </c>
    </row>
    <row r="90" spans="1:16" ht="12.75">
      <c r="A90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94</v>
      </c>
      <c s="26">
        <v>5093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187</v>
      </c>
    </row>
    <row r="92" spans="1:5" ht="12.75">
      <c r="A92" s="30" t="s">
        <v>45</v>
      </c>
      <c r="E92" s="31" t="s">
        <v>188</v>
      </c>
    </row>
    <row r="93" spans="1:5" ht="25.5">
      <c r="A93" t="s">
        <v>46</v>
      </c>
      <c r="E93" s="29" t="s">
        <v>189</v>
      </c>
    </row>
    <row r="94" spans="1:18" ht="12.75" customHeight="1">
      <c r="A94" s="5" t="s">
        <v>36</v>
      </c>
      <c s="5"/>
      <c s="35" t="s">
        <v>16</v>
      </c>
      <c s="5"/>
      <c s="21" t="s">
        <v>190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12.75">
      <c r="A95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94</v>
      </c>
      <c s="26">
        <v>7741.2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194</v>
      </c>
    </row>
    <row r="97" spans="1:5" ht="12.75">
      <c r="A97" s="30" t="s">
        <v>45</v>
      </c>
      <c r="E97" s="31" t="s">
        <v>195</v>
      </c>
    </row>
    <row r="98" spans="1:5" ht="102">
      <c r="A98" t="s">
        <v>46</v>
      </c>
      <c r="E98" s="29" t="s">
        <v>196</v>
      </c>
    </row>
    <row r="99" spans="1:18" ht="12.75" customHeight="1">
      <c r="A99" s="5" t="s">
        <v>36</v>
      </c>
      <c s="5"/>
      <c s="35" t="s">
        <v>28</v>
      </c>
      <c s="5"/>
      <c s="21" t="s">
        <v>197</v>
      </c>
      <c s="5"/>
      <c s="5"/>
      <c s="5"/>
      <c s="36">
        <f>0+Q99</f>
      </c>
      <c r="O99">
        <f>0+R99</f>
      </c>
      <c r="Q99">
        <f>0+I100+I104+I108+I112+I116+I120+I124+I128+I132+I136+I140+I144+I148+I152+I156+I160+I164+I168+I172+I176+I180+I184</f>
      </c>
      <c>
        <f>0+O100+O104+O108+O112+O116+O120+O124+O128+O132+O136+O140+O144+O148+O152+O156+O160+O164+O168+O172+O176+O180+O184</f>
      </c>
    </row>
    <row r="100" spans="1:16" ht="12.75">
      <c r="A100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94</v>
      </c>
      <c s="26">
        <v>9460.95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201</v>
      </c>
    </row>
    <row r="102" spans="1:5" ht="51">
      <c r="A102" s="30" t="s">
        <v>45</v>
      </c>
      <c r="E102" s="31" t="s">
        <v>202</v>
      </c>
    </row>
    <row r="103" spans="1:5" ht="51">
      <c r="A103" t="s">
        <v>46</v>
      </c>
      <c r="E103" s="29" t="s">
        <v>203</v>
      </c>
    </row>
    <row r="104" spans="1:16" ht="12.75">
      <c r="A104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94</v>
      </c>
      <c s="26">
        <v>132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207</v>
      </c>
    </row>
    <row r="106" spans="1:5" ht="12.75">
      <c r="A106" s="30" t="s">
        <v>45</v>
      </c>
      <c r="E106" s="31" t="s">
        <v>208</v>
      </c>
    </row>
    <row r="107" spans="1:5" ht="51">
      <c r="A107" t="s">
        <v>46</v>
      </c>
      <c r="E107" s="29" t="s">
        <v>203</v>
      </c>
    </row>
    <row r="108" spans="1:16" ht="12.75">
      <c r="A108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94</v>
      </c>
      <c s="26">
        <v>12.8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25.5">
      <c r="A109" s="28" t="s">
        <v>43</v>
      </c>
      <c r="E109" s="29" t="s">
        <v>212</v>
      </c>
    </row>
    <row r="110" spans="1:5" ht="12.75">
      <c r="A110" s="30" t="s">
        <v>45</v>
      </c>
      <c r="E110" s="31" t="s">
        <v>213</v>
      </c>
    </row>
    <row r="111" spans="1:5" ht="51">
      <c r="A111" t="s">
        <v>46</v>
      </c>
      <c r="E111" s="29" t="s">
        <v>203</v>
      </c>
    </row>
    <row r="112" spans="1:16" ht="12.75">
      <c r="A112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94</v>
      </c>
      <c s="26">
        <v>7741.2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217</v>
      </c>
    </row>
    <row r="114" spans="1:5" ht="38.25">
      <c r="A114" s="30" t="s">
        <v>45</v>
      </c>
      <c r="E114" s="31" t="s">
        <v>218</v>
      </c>
    </row>
    <row r="115" spans="1:5" ht="51">
      <c r="A115" t="s">
        <v>46</v>
      </c>
      <c r="E115" s="29" t="s">
        <v>203</v>
      </c>
    </row>
    <row r="116" spans="1:16" ht="12.75">
      <c r="A116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94</v>
      </c>
      <c s="26">
        <v>82.23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222</v>
      </c>
    </row>
    <row r="118" spans="1:5" ht="38.25">
      <c r="A118" s="30" t="s">
        <v>45</v>
      </c>
      <c r="E118" s="31" t="s">
        <v>223</v>
      </c>
    </row>
    <row r="119" spans="1:5" ht="102">
      <c r="A119" t="s">
        <v>46</v>
      </c>
      <c r="E119" s="29" t="s">
        <v>224</v>
      </c>
    </row>
    <row r="120" spans="1:16" ht="12.75">
      <c r="A120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94</v>
      </c>
      <c s="26">
        <v>2315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38.25">
      <c r="A121" s="28" t="s">
        <v>43</v>
      </c>
      <c r="E121" s="29" t="s">
        <v>228</v>
      </c>
    </row>
    <row r="122" spans="1:5" ht="12.75">
      <c r="A122" s="30" t="s">
        <v>45</v>
      </c>
      <c r="E122" s="31" t="s">
        <v>229</v>
      </c>
    </row>
    <row r="123" spans="1:5" ht="102">
      <c r="A123" t="s">
        <v>46</v>
      </c>
      <c r="E123" s="29" t="s">
        <v>224</v>
      </c>
    </row>
    <row r="124" spans="1:16" ht="12.75">
      <c r="A124" s="18" t="s">
        <v>38</v>
      </c>
      <c s="23" t="s">
        <v>230</v>
      </c>
      <c s="23" t="s">
        <v>231</v>
      </c>
      <c s="18" t="s">
        <v>22</v>
      </c>
      <c s="24" t="s">
        <v>232</v>
      </c>
      <c s="25" t="s">
        <v>94</v>
      </c>
      <c s="26">
        <v>7114.7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233</v>
      </c>
    </row>
    <row r="126" spans="1:5" ht="12.75">
      <c r="A126" s="30" t="s">
        <v>45</v>
      </c>
      <c r="E126" s="31" t="s">
        <v>234</v>
      </c>
    </row>
    <row r="127" spans="1:5" ht="51">
      <c r="A127" t="s">
        <v>46</v>
      </c>
      <c r="E127" s="29" t="s">
        <v>235</v>
      </c>
    </row>
    <row r="128" spans="1:16" ht="12.75">
      <c r="A128" s="18" t="s">
        <v>38</v>
      </c>
      <c s="23" t="s">
        <v>236</v>
      </c>
      <c s="23" t="s">
        <v>231</v>
      </c>
      <c s="18" t="s">
        <v>16</v>
      </c>
      <c s="24" t="s">
        <v>232</v>
      </c>
      <c s="25" t="s">
        <v>94</v>
      </c>
      <c s="26">
        <v>12.8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237</v>
      </c>
    </row>
    <row r="130" spans="1:5" ht="12.75">
      <c r="A130" s="30" t="s">
        <v>45</v>
      </c>
      <c r="E130" s="31" t="s">
        <v>213</v>
      </c>
    </row>
    <row r="131" spans="1:5" ht="51">
      <c r="A131" t="s">
        <v>46</v>
      </c>
      <c r="E131" s="29" t="s">
        <v>235</v>
      </c>
    </row>
    <row r="132" spans="1:16" ht="12.75">
      <c r="A132" s="18" t="s">
        <v>38</v>
      </c>
      <c s="23" t="s">
        <v>238</v>
      </c>
      <c s="23" t="s">
        <v>239</v>
      </c>
      <c s="18" t="s">
        <v>22</v>
      </c>
      <c s="24" t="s">
        <v>240</v>
      </c>
      <c s="25" t="s">
        <v>94</v>
      </c>
      <c s="26">
        <v>15155.774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241</v>
      </c>
    </row>
    <row r="134" spans="1:5" ht="51">
      <c r="A134" s="30" t="s">
        <v>45</v>
      </c>
      <c r="E134" s="31" t="s">
        <v>242</v>
      </c>
    </row>
    <row r="135" spans="1:5" ht="51">
      <c r="A135" t="s">
        <v>46</v>
      </c>
      <c r="E135" s="29" t="s">
        <v>235</v>
      </c>
    </row>
    <row r="136" spans="1:16" ht="12.75">
      <c r="A136" s="18" t="s">
        <v>38</v>
      </c>
      <c s="23" t="s">
        <v>243</v>
      </c>
      <c s="23" t="s">
        <v>239</v>
      </c>
      <c s="18" t="s">
        <v>16</v>
      </c>
      <c s="24" t="s">
        <v>240</v>
      </c>
      <c s="25" t="s">
        <v>94</v>
      </c>
      <c s="26">
        <v>14418.005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244</v>
      </c>
    </row>
    <row r="138" spans="1:5" ht="12.75">
      <c r="A138" s="30" t="s">
        <v>45</v>
      </c>
      <c r="E138" s="31" t="s">
        <v>245</v>
      </c>
    </row>
    <row r="139" spans="1:5" ht="51">
      <c r="A139" t="s">
        <v>46</v>
      </c>
      <c r="E139" s="29" t="s">
        <v>235</v>
      </c>
    </row>
    <row r="140" spans="1:16" ht="12.75">
      <c r="A140" s="18" t="s">
        <v>38</v>
      </c>
      <c s="23" t="s">
        <v>246</v>
      </c>
      <c s="23" t="s">
        <v>239</v>
      </c>
      <c s="18" t="s">
        <v>15</v>
      </c>
      <c s="24" t="s">
        <v>240</v>
      </c>
      <c s="25" t="s">
        <v>94</v>
      </c>
      <c s="26">
        <v>12.8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25.5">
      <c r="A141" s="28" t="s">
        <v>43</v>
      </c>
      <c r="E141" s="29" t="s">
        <v>247</v>
      </c>
    </row>
    <row r="142" spans="1:5" ht="12.75">
      <c r="A142" s="30" t="s">
        <v>45</v>
      </c>
      <c r="E142" s="31" t="s">
        <v>213</v>
      </c>
    </row>
    <row r="143" spans="1:5" ht="51">
      <c r="A143" t="s">
        <v>46</v>
      </c>
      <c r="E143" s="29" t="s">
        <v>235</v>
      </c>
    </row>
    <row r="144" spans="1:16" ht="12.75">
      <c r="A144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94</v>
      </c>
      <c s="26">
        <v>7997.442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38.25">
      <c r="A145" s="28" t="s">
        <v>43</v>
      </c>
      <c r="E145" s="29" t="s">
        <v>251</v>
      </c>
    </row>
    <row r="146" spans="1:5" ht="12.75">
      <c r="A146" s="30" t="s">
        <v>45</v>
      </c>
      <c r="E146" s="31" t="s">
        <v>252</v>
      </c>
    </row>
    <row r="147" spans="1:5" ht="51">
      <c r="A147" t="s">
        <v>46</v>
      </c>
      <c r="E147" s="29" t="s">
        <v>253</v>
      </c>
    </row>
    <row r="148" spans="1:16" ht="12.75">
      <c r="A148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105</v>
      </c>
      <c s="26">
        <v>11.846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25.5">
      <c r="A149" s="28" t="s">
        <v>43</v>
      </c>
      <c r="E149" s="29" t="s">
        <v>257</v>
      </c>
    </row>
    <row r="150" spans="1:5" ht="102">
      <c r="A150" s="30" t="s">
        <v>45</v>
      </c>
      <c r="E150" s="31" t="s">
        <v>258</v>
      </c>
    </row>
    <row r="151" spans="1:5" ht="140.25">
      <c r="A151" t="s">
        <v>46</v>
      </c>
      <c r="E151" s="29" t="s">
        <v>259</v>
      </c>
    </row>
    <row r="152" spans="1:16" ht="12.75">
      <c r="A152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94</v>
      </c>
      <c s="26">
        <v>14743.755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25.5">
      <c r="A153" s="28" t="s">
        <v>43</v>
      </c>
      <c r="E153" s="29" t="s">
        <v>263</v>
      </c>
    </row>
    <row r="154" spans="1:5" ht="51">
      <c r="A154" s="30" t="s">
        <v>45</v>
      </c>
      <c r="E154" s="31" t="s">
        <v>264</v>
      </c>
    </row>
    <row r="155" spans="1:5" ht="140.25">
      <c r="A155" t="s">
        <v>46</v>
      </c>
      <c r="E155" s="29" t="s">
        <v>259</v>
      </c>
    </row>
    <row r="156" spans="1:16" ht="12.75">
      <c r="A156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94</v>
      </c>
      <c s="26">
        <v>12.8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207</v>
      </c>
    </row>
    <row r="158" spans="1:5" ht="12.75">
      <c r="A158" s="30" t="s">
        <v>45</v>
      </c>
      <c r="E158" s="31" t="s">
        <v>268</v>
      </c>
    </row>
    <row r="159" spans="1:5" ht="140.25">
      <c r="A159" t="s">
        <v>46</v>
      </c>
      <c r="E159" s="29" t="s">
        <v>259</v>
      </c>
    </row>
    <row r="160" spans="1:16" ht="12.75">
      <c r="A160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94</v>
      </c>
      <c s="26">
        <v>14830.024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207</v>
      </c>
    </row>
    <row r="162" spans="1:5" ht="25.5">
      <c r="A162" s="30" t="s">
        <v>45</v>
      </c>
      <c r="E162" s="31" t="s">
        <v>272</v>
      </c>
    </row>
    <row r="163" spans="1:5" ht="140.25">
      <c r="A163" t="s">
        <v>46</v>
      </c>
      <c r="E163" s="29" t="s">
        <v>259</v>
      </c>
    </row>
    <row r="164" spans="1:16" ht="25.5">
      <c r="A164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94</v>
      </c>
      <c s="26">
        <v>7114.7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207</v>
      </c>
    </row>
    <row r="166" spans="1:5" ht="25.5">
      <c r="A166" s="30" t="s">
        <v>45</v>
      </c>
      <c r="E166" s="31" t="s">
        <v>276</v>
      </c>
    </row>
    <row r="167" spans="1:5" ht="140.25">
      <c r="A167" t="s">
        <v>46</v>
      </c>
      <c r="E167" s="29" t="s">
        <v>259</v>
      </c>
    </row>
    <row r="168" spans="1:16" ht="12.75">
      <c r="A168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105</v>
      </c>
      <c s="26">
        <v>80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207</v>
      </c>
    </row>
    <row r="170" spans="1:5" ht="38.25">
      <c r="A170" s="30" t="s">
        <v>45</v>
      </c>
      <c r="E170" s="31" t="s">
        <v>280</v>
      </c>
    </row>
    <row r="171" spans="1:5" ht="204">
      <c r="A171" t="s">
        <v>46</v>
      </c>
      <c r="E171" s="29" t="s">
        <v>281</v>
      </c>
    </row>
    <row r="172" spans="1:16" ht="12.75">
      <c r="A172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94</v>
      </c>
      <c s="26">
        <v>14.02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38.25">
      <c r="A173" s="28" t="s">
        <v>43</v>
      </c>
      <c r="E173" s="29" t="s">
        <v>285</v>
      </c>
    </row>
    <row r="174" spans="1:5" ht="12.75">
      <c r="A174" s="30" t="s">
        <v>45</v>
      </c>
      <c r="E174" s="31" t="s">
        <v>286</v>
      </c>
    </row>
    <row r="175" spans="1:5" ht="153">
      <c r="A175" t="s">
        <v>46</v>
      </c>
      <c r="E175" s="29" t="s">
        <v>287</v>
      </c>
    </row>
    <row r="176" spans="1:16" ht="12.75">
      <c r="A176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94</v>
      </c>
      <c s="26">
        <v>5.2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38.25">
      <c r="A177" s="28" t="s">
        <v>43</v>
      </c>
      <c r="E177" s="29" t="s">
        <v>291</v>
      </c>
    </row>
    <row r="178" spans="1:5" ht="12.75">
      <c r="A178" s="30" t="s">
        <v>45</v>
      </c>
      <c r="E178" s="31" t="s">
        <v>292</v>
      </c>
    </row>
    <row r="179" spans="1:5" ht="153">
      <c r="A179" t="s">
        <v>46</v>
      </c>
      <c r="E179" s="29" t="s">
        <v>287</v>
      </c>
    </row>
    <row r="180" spans="1:16" ht="25.5">
      <c r="A180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94</v>
      </c>
      <c s="26">
        <v>0.91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38.25">
      <c r="A181" s="28" t="s">
        <v>43</v>
      </c>
      <c r="E181" s="29" t="s">
        <v>296</v>
      </c>
    </row>
    <row r="182" spans="1:5" ht="12.75">
      <c r="A182" s="30" t="s">
        <v>45</v>
      </c>
      <c r="E182" s="31" t="s">
        <v>297</v>
      </c>
    </row>
    <row r="183" spans="1:5" ht="153">
      <c r="A183" t="s">
        <v>46</v>
      </c>
      <c r="E183" s="29" t="s">
        <v>287</v>
      </c>
    </row>
    <row r="184" spans="1:16" ht="12.75">
      <c r="A184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115</v>
      </c>
      <c s="26">
        <v>2623.34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38.25">
      <c r="A185" s="28" t="s">
        <v>43</v>
      </c>
      <c r="E185" s="29" t="s">
        <v>301</v>
      </c>
    </row>
    <row r="186" spans="1:5" ht="127.5">
      <c r="A186" s="30" t="s">
        <v>45</v>
      </c>
      <c r="E186" s="31" t="s">
        <v>302</v>
      </c>
    </row>
    <row r="187" spans="1:5" ht="38.25">
      <c r="A187" t="s">
        <v>46</v>
      </c>
      <c r="E187" s="29" t="s">
        <v>303</v>
      </c>
    </row>
    <row r="188" spans="1:18" ht="12.75" customHeight="1">
      <c r="A188" s="5" t="s">
        <v>36</v>
      </c>
      <c s="5"/>
      <c s="35" t="s">
        <v>33</v>
      </c>
      <c s="5"/>
      <c s="21" t="s">
        <v>304</v>
      </c>
      <c s="5"/>
      <c s="5"/>
      <c s="5"/>
      <c s="36">
        <f>0+Q188</f>
      </c>
      <c r="O188">
        <f>0+R188</f>
      </c>
      <c r="Q188">
        <f>0+I189+I193+I197+I201+I205+I209+I213+I217+I221+I225+I229+I233+I237+I241+I245</f>
      </c>
      <c>
        <f>0+O189+O193+O197+O201+O205+O209+O213+O217+O221+O225+O229+O233+O237+O241+O245</f>
      </c>
    </row>
    <row r="189" spans="1:16" ht="25.5">
      <c r="A189" s="18" t="s">
        <v>38</v>
      </c>
      <c s="23" t="s">
        <v>305</v>
      </c>
      <c s="23" t="s">
        <v>306</v>
      </c>
      <c s="18" t="s">
        <v>40</v>
      </c>
      <c s="24" t="s">
        <v>307</v>
      </c>
      <c s="25" t="s">
        <v>115</v>
      </c>
      <c s="26">
        <v>74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25.5">
      <c r="A190" s="28" t="s">
        <v>43</v>
      </c>
      <c r="E190" s="29" t="s">
        <v>308</v>
      </c>
    </row>
    <row r="191" spans="1:5" ht="12.75">
      <c r="A191" s="30" t="s">
        <v>45</v>
      </c>
      <c r="E191" s="31" t="s">
        <v>309</v>
      </c>
    </row>
    <row r="192" spans="1:5" ht="127.5">
      <c r="A192" t="s">
        <v>46</v>
      </c>
      <c r="E192" s="29" t="s">
        <v>310</v>
      </c>
    </row>
    <row r="193" spans="1:16" ht="12.75">
      <c r="A193" s="18" t="s">
        <v>38</v>
      </c>
      <c s="23" t="s">
        <v>311</v>
      </c>
      <c s="23" t="s">
        <v>312</v>
      </c>
      <c s="18" t="s">
        <v>22</v>
      </c>
      <c s="24" t="s">
        <v>313</v>
      </c>
      <c s="25" t="s">
        <v>100</v>
      </c>
      <c s="26">
        <v>112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314</v>
      </c>
    </row>
    <row r="195" spans="1:5" ht="12.75">
      <c r="A195" s="30" t="s">
        <v>45</v>
      </c>
      <c r="E195" s="31" t="s">
        <v>315</v>
      </c>
    </row>
    <row r="196" spans="1:5" ht="51">
      <c r="A196" t="s">
        <v>46</v>
      </c>
      <c r="E196" s="29" t="s">
        <v>316</v>
      </c>
    </row>
    <row r="197" spans="1:16" ht="12.75">
      <c r="A197" s="18" t="s">
        <v>38</v>
      </c>
      <c s="23" t="s">
        <v>317</v>
      </c>
      <c s="23" t="s">
        <v>312</v>
      </c>
      <c s="18" t="s">
        <v>16</v>
      </c>
      <c s="24" t="s">
        <v>313</v>
      </c>
      <c s="25" t="s">
        <v>100</v>
      </c>
      <c s="26">
        <v>14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314</v>
      </c>
    </row>
    <row r="199" spans="1:5" ht="12.75">
      <c r="A199" s="30" t="s">
        <v>45</v>
      </c>
      <c r="E199" s="31" t="s">
        <v>318</v>
      </c>
    </row>
    <row r="200" spans="1:5" ht="51">
      <c r="A200" t="s">
        <v>46</v>
      </c>
      <c r="E200" s="29" t="s">
        <v>316</v>
      </c>
    </row>
    <row r="201" spans="1:16" ht="12.75">
      <c r="A201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100</v>
      </c>
      <c s="26">
        <v>4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40</v>
      </c>
    </row>
    <row r="203" spans="1:5" ht="12.75">
      <c r="A203" s="30" t="s">
        <v>45</v>
      </c>
      <c r="E203" s="31" t="s">
        <v>322</v>
      </c>
    </row>
    <row r="204" spans="1:5" ht="51">
      <c r="A204" t="s">
        <v>46</v>
      </c>
      <c r="E204" s="29" t="s">
        <v>316</v>
      </c>
    </row>
    <row r="205" spans="1:16" ht="25.5">
      <c r="A205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100</v>
      </c>
      <c s="26">
        <v>23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326</v>
      </c>
    </row>
    <row r="207" spans="1:5" ht="153">
      <c r="A207" s="30" t="s">
        <v>45</v>
      </c>
      <c r="E207" s="31" t="s">
        <v>327</v>
      </c>
    </row>
    <row r="208" spans="1:5" ht="25.5">
      <c r="A208" t="s">
        <v>46</v>
      </c>
      <c r="E208" s="29" t="s">
        <v>328</v>
      </c>
    </row>
    <row r="209" spans="1:16" ht="12.75">
      <c r="A209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100</v>
      </c>
      <c s="26">
        <v>20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95</v>
      </c>
    </row>
    <row r="211" spans="1:5" ht="178.5">
      <c r="A211" s="30" t="s">
        <v>45</v>
      </c>
      <c r="E211" s="31" t="s">
        <v>332</v>
      </c>
    </row>
    <row r="212" spans="1:5" ht="25.5">
      <c r="A212" t="s">
        <v>46</v>
      </c>
      <c r="E212" s="29" t="s">
        <v>333</v>
      </c>
    </row>
    <row r="213" spans="1:16" ht="25.5">
      <c r="A213" s="18" t="s">
        <v>38</v>
      </c>
      <c s="23" t="s">
        <v>334</v>
      </c>
      <c s="23" t="s">
        <v>335</v>
      </c>
      <c s="18" t="s">
        <v>40</v>
      </c>
      <c s="24" t="s">
        <v>336</v>
      </c>
      <c s="25" t="s">
        <v>100</v>
      </c>
      <c s="26">
        <v>1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40</v>
      </c>
    </row>
    <row r="215" spans="1:5" ht="12.75">
      <c r="A215" s="30" t="s">
        <v>45</v>
      </c>
      <c r="E215" s="31" t="s">
        <v>337</v>
      </c>
    </row>
    <row r="216" spans="1:5" ht="25.5">
      <c r="A216" t="s">
        <v>46</v>
      </c>
      <c r="E216" s="29" t="s">
        <v>328</v>
      </c>
    </row>
    <row r="217" spans="1:16" ht="12.75">
      <c r="A217" s="18" t="s">
        <v>38</v>
      </c>
      <c s="23" t="s">
        <v>338</v>
      </c>
      <c s="23" t="s">
        <v>339</v>
      </c>
      <c s="18" t="s">
        <v>40</v>
      </c>
      <c s="24" t="s">
        <v>340</v>
      </c>
      <c s="25" t="s">
        <v>100</v>
      </c>
      <c s="26">
        <v>1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95</v>
      </c>
    </row>
    <row r="219" spans="1:5" ht="12.75">
      <c r="A219" s="30" t="s">
        <v>45</v>
      </c>
      <c r="E219" s="31" t="s">
        <v>337</v>
      </c>
    </row>
    <row r="220" spans="1:5" ht="25.5">
      <c r="A220" t="s">
        <v>46</v>
      </c>
      <c r="E220" s="29" t="s">
        <v>333</v>
      </c>
    </row>
    <row r="221" spans="1:16" ht="25.5">
      <c r="A221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100</v>
      </c>
      <c s="26">
        <v>17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40</v>
      </c>
    </row>
    <row r="223" spans="1:5" ht="153">
      <c r="A223" s="30" t="s">
        <v>45</v>
      </c>
      <c r="E223" s="31" t="s">
        <v>344</v>
      </c>
    </row>
    <row r="224" spans="1:5" ht="25.5">
      <c r="A224" t="s">
        <v>46</v>
      </c>
      <c r="E224" s="29" t="s">
        <v>345</v>
      </c>
    </row>
    <row r="225" spans="1:16" ht="12.75">
      <c r="A225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100</v>
      </c>
      <c s="26">
        <v>15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25.5">
      <c r="A226" s="28" t="s">
        <v>43</v>
      </c>
      <c r="E226" s="29" t="s">
        <v>349</v>
      </c>
    </row>
    <row r="227" spans="1:5" ht="178.5">
      <c r="A227" s="30" t="s">
        <v>45</v>
      </c>
      <c r="E227" s="31" t="s">
        <v>350</v>
      </c>
    </row>
    <row r="228" spans="1:5" ht="25.5">
      <c r="A228" t="s">
        <v>46</v>
      </c>
      <c r="E228" s="29" t="s">
        <v>333</v>
      </c>
    </row>
    <row r="229" spans="1:16" ht="25.5">
      <c r="A229" s="18" t="s">
        <v>38</v>
      </c>
      <c s="23" t="s">
        <v>351</v>
      </c>
      <c s="23" t="s">
        <v>352</v>
      </c>
      <c s="18" t="s">
        <v>22</v>
      </c>
      <c s="24" t="s">
        <v>353</v>
      </c>
      <c s="25" t="s">
        <v>94</v>
      </c>
      <c s="26">
        <v>37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207</v>
      </c>
    </row>
    <row r="231" spans="1:5" ht="63.75">
      <c r="A231" s="30" t="s">
        <v>45</v>
      </c>
      <c r="E231" s="31" t="s">
        <v>354</v>
      </c>
    </row>
    <row r="232" spans="1:5" ht="38.25">
      <c r="A232" t="s">
        <v>46</v>
      </c>
      <c r="E232" s="29" t="s">
        <v>355</v>
      </c>
    </row>
    <row r="233" spans="1:16" ht="12.75">
      <c r="A233" s="18" t="s">
        <v>38</v>
      </c>
      <c s="23" t="s">
        <v>356</v>
      </c>
      <c s="23" t="s">
        <v>357</v>
      </c>
      <c s="18" t="s">
        <v>40</v>
      </c>
      <c s="24" t="s">
        <v>358</v>
      </c>
      <c s="25" t="s">
        <v>94</v>
      </c>
      <c s="26">
        <v>934.378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25.5">
      <c r="A234" s="28" t="s">
        <v>43</v>
      </c>
      <c r="E234" s="29" t="s">
        <v>359</v>
      </c>
    </row>
    <row r="235" spans="1:5" ht="153">
      <c r="A235" s="30" t="s">
        <v>45</v>
      </c>
      <c r="E235" s="31" t="s">
        <v>360</v>
      </c>
    </row>
    <row r="236" spans="1:5" ht="38.25">
      <c r="A236" t="s">
        <v>46</v>
      </c>
      <c r="E236" s="29" t="s">
        <v>355</v>
      </c>
    </row>
    <row r="237" spans="1:16" ht="12.75">
      <c r="A237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115</v>
      </c>
      <c s="26">
        <v>16.7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25.5">
      <c r="A238" s="28" t="s">
        <v>43</v>
      </c>
      <c r="E238" s="29" t="s">
        <v>364</v>
      </c>
    </row>
    <row r="239" spans="1:5" ht="25.5">
      <c r="A239" s="30" t="s">
        <v>45</v>
      </c>
      <c r="E239" s="31" t="s">
        <v>365</v>
      </c>
    </row>
    <row r="240" spans="1:5" ht="51">
      <c r="A240" t="s">
        <v>46</v>
      </c>
      <c r="E240" s="29" t="s">
        <v>366</v>
      </c>
    </row>
    <row r="241" spans="1:16" ht="12.75">
      <c r="A241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115</v>
      </c>
      <c s="26">
        <v>15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25.5">
      <c r="A242" s="28" t="s">
        <v>43</v>
      </c>
      <c r="E242" s="29" t="s">
        <v>364</v>
      </c>
    </row>
    <row r="243" spans="1:5" ht="51">
      <c r="A243" s="30" t="s">
        <v>45</v>
      </c>
      <c r="E243" s="31" t="s">
        <v>370</v>
      </c>
    </row>
    <row r="244" spans="1:5" ht="51">
      <c r="A244" t="s">
        <v>46</v>
      </c>
      <c r="E244" s="29" t="s">
        <v>366</v>
      </c>
    </row>
    <row r="245" spans="1:16" ht="12.75">
      <c r="A245" s="18" t="s">
        <v>38</v>
      </c>
      <c s="23" t="s">
        <v>371</v>
      </c>
      <c s="23" t="s">
        <v>372</v>
      </c>
      <c s="18" t="s">
        <v>40</v>
      </c>
      <c s="24" t="s">
        <v>373</v>
      </c>
      <c s="25" t="s">
        <v>94</v>
      </c>
      <c s="26">
        <v>7941.8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207</v>
      </c>
    </row>
    <row r="247" spans="1:5" ht="12.75">
      <c r="A247" s="30" t="s">
        <v>45</v>
      </c>
      <c r="E247" s="31" t="s">
        <v>374</v>
      </c>
    </row>
    <row r="248" spans="1:5" ht="25.5">
      <c r="A248" t="s">
        <v>46</v>
      </c>
      <c r="E248" s="29" t="s">
        <v>375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376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376</v>
      </c>
      <c s="5"/>
      <c s="14" t="s">
        <v>377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304</v>
      </c>
      <c s="19"/>
      <c s="19"/>
      <c s="19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25.5">
      <c r="A9" s="18" t="s">
        <v>38</v>
      </c>
      <c s="23" t="s">
        <v>22</v>
      </c>
      <c s="23" t="s">
        <v>378</v>
      </c>
      <c s="18" t="s">
        <v>40</v>
      </c>
      <c s="24" t="s">
        <v>379</v>
      </c>
      <c s="25" t="s">
        <v>100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380</v>
      </c>
    </row>
    <row r="11" spans="1:5" ht="89.25">
      <c r="A11" s="30" t="s">
        <v>45</v>
      </c>
      <c r="E11" s="31" t="s">
        <v>381</v>
      </c>
    </row>
    <row r="12" spans="1:5" ht="63.75">
      <c r="A12" t="s">
        <v>46</v>
      </c>
      <c r="E12" s="29" t="s">
        <v>382</v>
      </c>
    </row>
    <row r="13" spans="1:16" ht="12.75">
      <c r="A13" s="18" t="s">
        <v>38</v>
      </c>
      <c s="23" t="s">
        <v>16</v>
      </c>
      <c s="23" t="s">
        <v>330</v>
      </c>
      <c s="18" t="s">
        <v>40</v>
      </c>
      <c s="24" t="s">
        <v>331</v>
      </c>
      <c s="25" t="s">
        <v>100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380</v>
      </c>
    </row>
    <row r="15" spans="1:5" ht="12.75">
      <c r="A15" s="30" t="s">
        <v>45</v>
      </c>
      <c r="E15" s="31" t="s">
        <v>383</v>
      </c>
    </row>
    <row r="16" spans="1:5" ht="25.5">
      <c r="A16" t="s">
        <v>46</v>
      </c>
      <c r="E16" s="29" t="s">
        <v>333</v>
      </c>
    </row>
    <row r="17" spans="1:16" ht="12.75">
      <c r="A17" s="18" t="s">
        <v>38</v>
      </c>
      <c s="23" t="s">
        <v>15</v>
      </c>
      <c s="23" t="s">
        <v>384</v>
      </c>
      <c s="18" t="s">
        <v>40</v>
      </c>
      <c s="24" t="s">
        <v>385</v>
      </c>
      <c s="25" t="s">
        <v>386</v>
      </c>
      <c s="26">
        <v>280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387</v>
      </c>
    </row>
    <row r="19" spans="1:5" ht="12.75">
      <c r="A19" s="30" t="s">
        <v>45</v>
      </c>
      <c r="E19" s="31" t="s">
        <v>388</v>
      </c>
    </row>
    <row r="20" spans="1:5" ht="25.5">
      <c r="A20" t="s">
        <v>46</v>
      </c>
      <c r="E20" s="29" t="s">
        <v>389</v>
      </c>
    </row>
    <row r="21" spans="1:16" ht="12.75">
      <c r="A21" s="18" t="s">
        <v>38</v>
      </c>
      <c s="23" t="s">
        <v>26</v>
      </c>
      <c s="23" t="s">
        <v>390</v>
      </c>
      <c s="18" t="s">
        <v>40</v>
      </c>
      <c s="24" t="s">
        <v>391</v>
      </c>
      <c s="25" t="s">
        <v>100</v>
      </c>
      <c s="26">
        <v>14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380</v>
      </c>
    </row>
    <row r="23" spans="1:5" ht="12.75">
      <c r="A23" s="30" t="s">
        <v>45</v>
      </c>
      <c r="E23" s="31" t="s">
        <v>392</v>
      </c>
    </row>
    <row r="24" spans="1:5" ht="63.75">
      <c r="A24" t="s">
        <v>46</v>
      </c>
      <c r="E24" s="29" t="s">
        <v>393</v>
      </c>
    </row>
    <row r="25" spans="1:16" ht="12.75">
      <c r="A25" s="18" t="s">
        <v>38</v>
      </c>
      <c s="23" t="s">
        <v>28</v>
      </c>
      <c s="23" t="s">
        <v>347</v>
      </c>
      <c s="18" t="s">
        <v>40</v>
      </c>
      <c s="24" t="s">
        <v>348</v>
      </c>
      <c s="25" t="s">
        <v>100</v>
      </c>
      <c s="26">
        <v>14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380</v>
      </c>
    </row>
    <row r="27" spans="1:5" ht="12.75">
      <c r="A27" s="30" t="s">
        <v>45</v>
      </c>
      <c r="E27" s="31" t="s">
        <v>392</v>
      </c>
    </row>
    <row r="28" spans="1:5" ht="25.5">
      <c r="A28" t="s">
        <v>46</v>
      </c>
      <c r="E28" s="29" t="s">
        <v>333</v>
      </c>
    </row>
    <row r="29" spans="1:16" ht="12.75">
      <c r="A29" s="18" t="s">
        <v>38</v>
      </c>
      <c s="23" t="s">
        <v>30</v>
      </c>
      <c s="23" t="s">
        <v>394</v>
      </c>
      <c s="18" t="s">
        <v>40</v>
      </c>
      <c s="24" t="s">
        <v>395</v>
      </c>
      <c s="25" t="s">
        <v>386</v>
      </c>
      <c s="26">
        <v>392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387</v>
      </c>
    </row>
    <row r="31" spans="1:5" ht="12.75">
      <c r="A31" s="30" t="s">
        <v>45</v>
      </c>
      <c r="E31" s="31" t="s">
        <v>396</v>
      </c>
    </row>
    <row r="32" spans="1:5" ht="25.5">
      <c r="A32" t="s">
        <v>46</v>
      </c>
      <c r="E32" s="29" t="s">
        <v>397</v>
      </c>
    </row>
    <row r="33" spans="1:16" ht="12.75">
      <c r="A33" s="18" t="s">
        <v>38</v>
      </c>
      <c s="23" t="s">
        <v>73</v>
      </c>
      <c s="23" t="s">
        <v>398</v>
      </c>
      <c s="18" t="s">
        <v>40</v>
      </c>
      <c s="24" t="s">
        <v>399</v>
      </c>
      <c s="25" t="s">
        <v>100</v>
      </c>
      <c s="26">
        <v>2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380</v>
      </c>
    </row>
    <row r="35" spans="1:5" ht="12.75">
      <c r="A35" s="30" t="s">
        <v>45</v>
      </c>
      <c r="E35" s="31" t="s">
        <v>400</v>
      </c>
    </row>
    <row r="36" spans="1:5" ht="76.5">
      <c r="A36" t="s">
        <v>46</v>
      </c>
      <c r="E36" s="29" t="s">
        <v>401</v>
      </c>
    </row>
    <row r="37" spans="1:16" ht="12.75">
      <c r="A37" s="18" t="s">
        <v>38</v>
      </c>
      <c s="23" t="s">
        <v>76</v>
      </c>
      <c s="23" t="s">
        <v>402</v>
      </c>
      <c s="18" t="s">
        <v>40</v>
      </c>
      <c s="24" t="s">
        <v>403</v>
      </c>
      <c s="25" t="s">
        <v>100</v>
      </c>
      <c s="26">
        <v>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380</v>
      </c>
    </row>
    <row r="39" spans="1:5" ht="12.75">
      <c r="A39" s="30" t="s">
        <v>45</v>
      </c>
      <c r="E39" s="31" t="s">
        <v>400</v>
      </c>
    </row>
    <row r="40" spans="1:5" ht="25.5">
      <c r="A40" t="s">
        <v>46</v>
      </c>
      <c r="E40" s="29" t="s">
        <v>404</v>
      </c>
    </row>
    <row r="41" spans="1:16" ht="12.75">
      <c r="A41" s="18" t="s">
        <v>38</v>
      </c>
      <c s="23" t="s">
        <v>33</v>
      </c>
      <c s="23" t="s">
        <v>405</v>
      </c>
      <c s="18" t="s">
        <v>40</v>
      </c>
      <c s="24" t="s">
        <v>406</v>
      </c>
      <c s="25" t="s">
        <v>386</v>
      </c>
      <c s="26">
        <v>56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387</v>
      </c>
    </row>
    <row r="43" spans="1:5" ht="12.75">
      <c r="A43" s="30" t="s">
        <v>45</v>
      </c>
      <c r="E43" s="31" t="s">
        <v>407</v>
      </c>
    </row>
    <row r="44" spans="1:5" ht="25.5">
      <c r="A44" t="s">
        <v>46</v>
      </c>
      <c r="E44" s="29" t="s">
        <v>408</v>
      </c>
    </row>
    <row r="45" spans="1:16" ht="12.75">
      <c r="A45" s="18" t="s">
        <v>38</v>
      </c>
      <c s="23" t="s">
        <v>35</v>
      </c>
      <c s="23" t="s">
        <v>409</v>
      </c>
      <c s="18" t="s">
        <v>40</v>
      </c>
      <c s="24" t="s">
        <v>410</v>
      </c>
      <c s="25" t="s">
        <v>100</v>
      </c>
      <c s="26">
        <v>1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380</v>
      </c>
    </row>
    <row r="47" spans="1:5" ht="12.75">
      <c r="A47" s="30" t="s">
        <v>45</v>
      </c>
      <c r="E47" s="31" t="s">
        <v>411</v>
      </c>
    </row>
    <row r="48" spans="1:5" ht="76.5">
      <c r="A48" t="s">
        <v>46</v>
      </c>
      <c r="E48" s="29" t="s">
        <v>401</v>
      </c>
    </row>
    <row r="49" spans="1:16" ht="12.75">
      <c r="A49" s="18" t="s">
        <v>38</v>
      </c>
      <c s="23" t="s">
        <v>129</v>
      </c>
      <c s="23" t="s">
        <v>412</v>
      </c>
      <c s="18" t="s">
        <v>40</v>
      </c>
      <c s="24" t="s">
        <v>413</v>
      </c>
      <c s="25" t="s">
        <v>100</v>
      </c>
      <c s="26">
        <v>1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380</v>
      </c>
    </row>
    <row r="51" spans="1:5" ht="12.75">
      <c r="A51" s="30" t="s">
        <v>45</v>
      </c>
      <c r="E51" s="31" t="s">
        <v>411</v>
      </c>
    </row>
    <row r="52" spans="1:5" ht="25.5">
      <c r="A52" t="s">
        <v>46</v>
      </c>
      <c r="E52" s="29" t="s">
        <v>404</v>
      </c>
    </row>
    <row r="53" spans="1:16" ht="12.75">
      <c r="A53" s="18" t="s">
        <v>38</v>
      </c>
      <c s="23" t="s">
        <v>134</v>
      </c>
      <c s="23" t="s">
        <v>414</v>
      </c>
      <c s="18" t="s">
        <v>40</v>
      </c>
      <c s="24" t="s">
        <v>415</v>
      </c>
      <c s="25" t="s">
        <v>386</v>
      </c>
      <c s="26">
        <v>28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416</v>
      </c>
    </row>
    <row r="56" spans="1:5" ht="25.5">
      <c r="A56" t="s">
        <v>46</v>
      </c>
      <c r="E56" s="29" t="s">
        <v>408</v>
      </c>
    </row>
    <row r="57" spans="1:16" ht="12.75">
      <c r="A57" s="18" t="s">
        <v>38</v>
      </c>
      <c s="23" t="s">
        <v>140</v>
      </c>
      <c s="23" t="s">
        <v>417</v>
      </c>
      <c s="18" t="s">
        <v>40</v>
      </c>
      <c s="24" t="s">
        <v>418</v>
      </c>
      <c s="25" t="s">
        <v>100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380</v>
      </c>
    </row>
    <row r="59" spans="1:5" ht="12.75">
      <c r="A59" s="30" t="s">
        <v>45</v>
      </c>
      <c r="E59" s="31" t="s">
        <v>400</v>
      </c>
    </row>
    <row r="60" spans="1:5" ht="63.75">
      <c r="A60" t="s">
        <v>46</v>
      </c>
      <c r="E60" s="29" t="s">
        <v>419</v>
      </c>
    </row>
    <row r="61" spans="1:16" ht="12.75">
      <c r="A61" s="18" t="s">
        <v>38</v>
      </c>
      <c s="23" t="s">
        <v>145</v>
      </c>
      <c s="23" t="s">
        <v>420</v>
      </c>
      <c s="18" t="s">
        <v>40</v>
      </c>
      <c s="24" t="s">
        <v>421</v>
      </c>
      <c s="25" t="s">
        <v>100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380</v>
      </c>
    </row>
    <row r="63" spans="1:5" ht="12.75">
      <c r="A63" s="30" t="s">
        <v>45</v>
      </c>
      <c r="E63" s="31" t="s">
        <v>400</v>
      </c>
    </row>
    <row r="64" spans="1:5" ht="25.5">
      <c r="A64" t="s">
        <v>46</v>
      </c>
      <c r="E64" s="29" t="s">
        <v>404</v>
      </c>
    </row>
    <row r="65" spans="1:16" ht="12.75">
      <c r="A65" s="18" t="s">
        <v>38</v>
      </c>
      <c s="23" t="s">
        <v>149</v>
      </c>
      <c s="23" t="s">
        <v>422</v>
      </c>
      <c s="18" t="s">
        <v>40</v>
      </c>
      <c s="24" t="s">
        <v>423</v>
      </c>
      <c s="25" t="s">
        <v>386</v>
      </c>
      <c s="26">
        <v>56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387</v>
      </c>
    </row>
    <row r="67" spans="1:5" ht="12.75">
      <c r="A67" s="30" t="s">
        <v>45</v>
      </c>
      <c r="E67" s="31" t="s">
        <v>424</v>
      </c>
    </row>
    <row r="68" spans="1:5" ht="25.5">
      <c r="A68" t="s">
        <v>46</v>
      </c>
      <c r="E68" s="29" t="s">
        <v>408</v>
      </c>
    </row>
    <row r="69" spans="1:16" ht="12.75">
      <c r="A69" s="18" t="s">
        <v>38</v>
      </c>
      <c s="23" t="s">
        <v>154</v>
      </c>
      <c s="23" t="s">
        <v>425</v>
      </c>
      <c s="18" t="s">
        <v>40</v>
      </c>
      <c s="24" t="s">
        <v>426</v>
      </c>
      <c s="25" t="s">
        <v>100</v>
      </c>
      <c s="26">
        <v>10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380</v>
      </c>
    </row>
    <row r="71" spans="1:5" ht="12.75">
      <c r="A71" s="30" t="s">
        <v>45</v>
      </c>
      <c r="E71" s="31" t="s">
        <v>427</v>
      </c>
    </row>
    <row r="72" spans="1:5" ht="63.75">
      <c r="A72" t="s">
        <v>46</v>
      </c>
      <c r="E72" s="29" t="s">
        <v>419</v>
      </c>
    </row>
    <row r="73" spans="1:16" ht="12.75">
      <c r="A73" s="18" t="s">
        <v>38</v>
      </c>
      <c s="23" t="s">
        <v>160</v>
      </c>
      <c s="23" t="s">
        <v>428</v>
      </c>
      <c s="18" t="s">
        <v>40</v>
      </c>
      <c s="24" t="s">
        <v>429</v>
      </c>
      <c s="25" t="s">
        <v>100</v>
      </c>
      <c s="26">
        <v>10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380</v>
      </c>
    </row>
    <row r="75" spans="1:5" ht="12.75">
      <c r="A75" s="30" t="s">
        <v>45</v>
      </c>
      <c r="E75" s="31" t="s">
        <v>383</v>
      </c>
    </row>
    <row r="76" spans="1:5" ht="25.5">
      <c r="A76" t="s">
        <v>46</v>
      </c>
      <c r="E76" s="29" t="s">
        <v>404</v>
      </c>
    </row>
    <row r="77" spans="1:16" ht="12.75">
      <c r="A77" s="18" t="s">
        <v>38</v>
      </c>
      <c s="23" t="s">
        <v>166</v>
      </c>
      <c s="23" t="s">
        <v>430</v>
      </c>
      <c s="18" t="s">
        <v>40</v>
      </c>
      <c s="24" t="s">
        <v>431</v>
      </c>
      <c s="25" t="s">
        <v>386</v>
      </c>
      <c s="26">
        <v>280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387</v>
      </c>
    </row>
    <row r="79" spans="1:5" ht="12.75">
      <c r="A79" s="30" t="s">
        <v>45</v>
      </c>
      <c r="E79" s="31" t="s">
        <v>432</v>
      </c>
    </row>
    <row r="80" spans="1:5" ht="25.5">
      <c r="A80" t="s">
        <v>46</v>
      </c>
      <c r="E80" s="29" t="s">
        <v>408</v>
      </c>
    </row>
    <row r="81" spans="1:16" ht="25.5">
      <c r="A81" s="18" t="s">
        <v>38</v>
      </c>
      <c s="23" t="s">
        <v>172</v>
      </c>
      <c s="23" t="s">
        <v>433</v>
      </c>
      <c s="18" t="s">
        <v>40</v>
      </c>
      <c s="24" t="s">
        <v>434</v>
      </c>
      <c s="25" t="s">
        <v>100</v>
      </c>
      <c s="26">
        <v>24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380</v>
      </c>
    </row>
    <row r="83" spans="1:5" ht="12.75">
      <c r="A83" s="30" t="s">
        <v>45</v>
      </c>
      <c r="E83" s="31" t="s">
        <v>435</v>
      </c>
    </row>
    <row r="84" spans="1:5" ht="63.75">
      <c r="A84" t="s">
        <v>46</v>
      </c>
      <c r="E84" s="29" t="s">
        <v>419</v>
      </c>
    </row>
    <row r="85" spans="1:16" ht="12.75">
      <c r="A85" s="18" t="s">
        <v>38</v>
      </c>
      <c s="23" t="s">
        <v>178</v>
      </c>
      <c s="23" t="s">
        <v>436</v>
      </c>
      <c s="18" t="s">
        <v>40</v>
      </c>
      <c s="24" t="s">
        <v>437</v>
      </c>
      <c s="25" t="s">
        <v>100</v>
      </c>
      <c s="26">
        <v>24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380</v>
      </c>
    </row>
    <row r="87" spans="1:5" ht="12.75">
      <c r="A87" s="30" t="s">
        <v>45</v>
      </c>
      <c r="E87" s="31" t="s">
        <v>438</v>
      </c>
    </row>
    <row r="88" spans="1:5" ht="25.5">
      <c r="A88" t="s">
        <v>46</v>
      </c>
      <c r="E88" s="29" t="s">
        <v>404</v>
      </c>
    </row>
    <row r="89" spans="1:16" ht="12.75">
      <c r="A89" s="18" t="s">
        <v>38</v>
      </c>
      <c s="23" t="s">
        <v>184</v>
      </c>
      <c s="23" t="s">
        <v>439</v>
      </c>
      <c s="18" t="s">
        <v>40</v>
      </c>
      <c s="24" t="s">
        <v>440</v>
      </c>
      <c s="25" t="s">
        <v>386</v>
      </c>
      <c s="26">
        <v>672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387</v>
      </c>
    </row>
    <row r="91" spans="1:5" ht="12.75">
      <c r="A91" s="30" t="s">
        <v>45</v>
      </c>
      <c r="E91" s="31" t="s">
        <v>441</v>
      </c>
    </row>
    <row r="92" spans="1:5" ht="25.5">
      <c r="A92" t="s">
        <v>46</v>
      </c>
      <c r="E92" s="29" t="s">
        <v>408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442</v>
      </c>
      <c s="5"/>
      <c s="14" t="s">
        <v>443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304</v>
      </c>
      <c s="19"/>
      <c s="19"/>
      <c s="19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25.5">
      <c r="A9" s="18" t="s">
        <v>38</v>
      </c>
      <c s="23" t="s">
        <v>22</v>
      </c>
      <c s="23" t="s">
        <v>378</v>
      </c>
      <c s="18" t="s">
        <v>40</v>
      </c>
      <c s="24" t="s">
        <v>379</v>
      </c>
      <c s="25" t="s">
        <v>100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380</v>
      </c>
    </row>
    <row r="11" spans="1:5" ht="89.25">
      <c r="A11" s="30" t="s">
        <v>45</v>
      </c>
      <c r="E11" s="31" t="s">
        <v>381</v>
      </c>
    </row>
    <row r="12" spans="1:5" ht="63.75">
      <c r="A12" t="s">
        <v>46</v>
      </c>
      <c r="E12" s="29" t="s">
        <v>382</v>
      </c>
    </row>
    <row r="13" spans="1:16" ht="12.75">
      <c r="A13" s="18" t="s">
        <v>38</v>
      </c>
      <c s="23" t="s">
        <v>16</v>
      </c>
      <c s="23" t="s">
        <v>330</v>
      </c>
      <c s="18" t="s">
        <v>40</v>
      </c>
      <c s="24" t="s">
        <v>331</v>
      </c>
      <c s="25" t="s">
        <v>100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380</v>
      </c>
    </row>
    <row r="15" spans="1:5" ht="12.75">
      <c r="A15" s="30" t="s">
        <v>45</v>
      </c>
      <c r="E15" s="31" t="s">
        <v>383</v>
      </c>
    </row>
    <row r="16" spans="1:5" ht="25.5">
      <c r="A16" t="s">
        <v>46</v>
      </c>
      <c r="E16" s="29" t="s">
        <v>333</v>
      </c>
    </row>
    <row r="17" spans="1:16" ht="12.75">
      <c r="A17" s="18" t="s">
        <v>38</v>
      </c>
      <c s="23" t="s">
        <v>15</v>
      </c>
      <c s="23" t="s">
        <v>384</v>
      </c>
      <c s="18" t="s">
        <v>40</v>
      </c>
      <c s="24" t="s">
        <v>385</v>
      </c>
      <c s="25" t="s">
        <v>386</v>
      </c>
      <c s="26">
        <v>770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387</v>
      </c>
    </row>
    <row r="19" spans="1:5" ht="12.75">
      <c r="A19" s="30" t="s">
        <v>45</v>
      </c>
      <c r="E19" s="31" t="s">
        <v>444</v>
      </c>
    </row>
    <row r="20" spans="1:5" ht="25.5">
      <c r="A20" t="s">
        <v>46</v>
      </c>
      <c r="E20" s="29" t="s">
        <v>389</v>
      </c>
    </row>
    <row r="21" spans="1:16" ht="12.75">
      <c r="A21" s="18" t="s">
        <v>38</v>
      </c>
      <c s="23" t="s">
        <v>26</v>
      </c>
      <c s="23" t="s">
        <v>390</v>
      </c>
      <c s="18" t="s">
        <v>40</v>
      </c>
      <c s="24" t="s">
        <v>391</v>
      </c>
      <c s="25" t="s">
        <v>100</v>
      </c>
      <c s="26">
        <v>14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380</v>
      </c>
    </row>
    <row r="23" spans="1:5" ht="12.75">
      <c r="A23" s="30" t="s">
        <v>45</v>
      </c>
      <c r="E23" s="31" t="s">
        <v>392</v>
      </c>
    </row>
    <row r="24" spans="1:5" ht="63.75">
      <c r="A24" t="s">
        <v>46</v>
      </c>
      <c r="E24" s="29" t="s">
        <v>393</v>
      </c>
    </row>
    <row r="25" spans="1:16" ht="12.75">
      <c r="A25" s="18" t="s">
        <v>38</v>
      </c>
      <c s="23" t="s">
        <v>28</v>
      </c>
      <c s="23" t="s">
        <v>347</v>
      </c>
      <c s="18" t="s">
        <v>40</v>
      </c>
      <c s="24" t="s">
        <v>348</v>
      </c>
      <c s="25" t="s">
        <v>100</v>
      </c>
      <c s="26">
        <v>14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380</v>
      </c>
    </row>
    <row r="27" spans="1:5" ht="12.75">
      <c r="A27" s="30" t="s">
        <v>45</v>
      </c>
      <c r="E27" s="31" t="s">
        <v>392</v>
      </c>
    </row>
    <row r="28" spans="1:5" ht="25.5">
      <c r="A28" t="s">
        <v>46</v>
      </c>
      <c r="E28" s="29" t="s">
        <v>333</v>
      </c>
    </row>
    <row r="29" spans="1:16" ht="12.75">
      <c r="A29" s="18" t="s">
        <v>38</v>
      </c>
      <c s="23" t="s">
        <v>30</v>
      </c>
      <c s="23" t="s">
        <v>394</v>
      </c>
      <c s="18" t="s">
        <v>40</v>
      </c>
      <c s="24" t="s">
        <v>395</v>
      </c>
      <c s="25" t="s">
        <v>386</v>
      </c>
      <c s="26">
        <v>1078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387</v>
      </c>
    </row>
    <row r="31" spans="1:5" ht="12.75">
      <c r="A31" s="30" t="s">
        <v>45</v>
      </c>
      <c r="E31" s="31" t="s">
        <v>445</v>
      </c>
    </row>
    <row r="32" spans="1:5" ht="25.5">
      <c r="A32" t="s">
        <v>46</v>
      </c>
      <c r="E32" s="29" t="s">
        <v>397</v>
      </c>
    </row>
    <row r="33" spans="1:16" ht="12.75">
      <c r="A33" s="18" t="s">
        <v>38</v>
      </c>
      <c s="23" t="s">
        <v>73</v>
      </c>
      <c s="23" t="s">
        <v>398</v>
      </c>
      <c s="18" t="s">
        <v>40</v>
      </c>
      <c s="24" t="s">
        <v>399</v>
      </c>
      <c s="25" t="s">
        <v>100</v>
      </c>
      <c s="26">
        <v>2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380</v>
      </c>
    </row>
    <row r="35" spans="1:5" ht="12.75">
      <c r="A35" s="30" t="s">
        <v>45</v>
      </c>
      <c r="E35" s="31" t="s">
        <v>400</v>
      </c>
    </row>
    <row r="36" spans="1:5" ht="76.5">
      <c r="A36" t="s">
        <v>46</v>
      </c>
      <c r="E36" s="29" t="s">
        <v>401</v>
      </c>
    </row>
    <row r="37" spans="1:16" ht="12.75">
      <c r="A37" s="18" t="s">
        <v>38</v>
      </c>
      <c s="23" t="s">
        <v>76</v>
      </c>
      <c s="23" t="s">
        <v>402</v>
      </c>
      <c s="18" t="s">
        <v>40</v>
      </c>
      <c s="24" t="s">
        <v>403</v>
      </c>
      <c s="25" t="s">
        <v>100</v>
      </c>
      <c s="26">
        <v>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380</v>
      </c>
    </row>
    <row r="39" spans="1:5" ht="12.75">
      <c r="A39" s="30" t="s">
        <v>45</v>
      </c>
      <c r="E39" s="31" t="s">
        <v>400</v>
      </c>
    </row>
    <row r="40" spans="1:5" ht="25.5">
      <c r="A40" t="s">
        <v>46</v>
      </c>
      <c r="E40" s="29" t="s">
        <v>404</v>
      </c>
    </row>
    <row r="41" spans="1:16" ht="12.75">
      <c r="A41" s="18" t="s">
        <v>38</v>
      </c>
      <c s="23" t="s">
        <v>33</v>
      </c>
      <c s="23" t="s">
        <v>405</v>
      </c>
      <c s="18" t="s">
        <v>40</v>
      </c>
      <c s="24" t="s">
        <v>406</v>
      </c>
      <c s="25" t="s">
        <v>386</v>
      </c>
      <c s="26">
        <v>154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387</v>
      </c>
    </row>
    <row r="43" spans="1:5" ht="12.75">
      <c r="A43" s="30" t="s">
        <v>45</v>
      </c>
      <c r="E43" s="31" t="s">
        <v>446</v>
      </c>
    </row>
    <row r="44" spans="1:5" ht="25.5">
      <c r="A44" t="s">
        <v>46</v>
      </c>
      <c r="E44" s="29" t="s">
        <v>408</v>
      </c>
    </row>
    <row r="45" spans="1:16" ht="12.75">
      <c r="A45" s="18" t="s">
        <v>38</v>
      </c>
      <c s="23" t="s">
        <v>35</v>
      </c>
      <c s="23" t="s">
        <v>409</v>
      </c>
      <c s="18" t="s">
        <v>40</v>
      </c>
      <c s="24" t="s">
        <v>410</v>
      </c>
      <c s="25" t="s">
        <v>100</v>
      </c>
      <c s="26">
        <v>1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380</v>
      </c>
    </row>
    <row r="47" spans="1:5" ht="12.75">
      <c r="A47" s="30" t="s">
        <v>45</v>
      </c>
      <c r="E47" s="31" t="s">
        <v>411</v>
      </c>
    </row>
    <row r="48" spans="1:5" ht="76.5">
      <c r="A48" t="s">
        <v>46</v>
      </c>
      <c r="E48" s="29" t="s">
        <v>401</v>
      </c>
    </row>
    <row r="49" spans="1:16" ht="12.75">
      <c r="A49" s="18" t="s">
        <v>38</v>
      </c>
      <c s="23" t="s">
        <v>129</v>
      </c>
      <c s="23" t="s">
        <v>412</v>
      </c>
      <c s="18" t="s">
        <v>40</v>
      </c>
      <c s="24" t="s">
        <v>413</v>
      </c>
      <c s="25" t="s">
        <v>100</v>
      </c>
      <c s="26">
        <v>1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380</v>
      </c>
    </row>
    <row r="51" spans="1:5" ht="12.75">
      <c r="A51" s="30" t="s">
        <v>45</v>
      </c>
      <c r="E51" s="31" t="s">
        <v>411</v>
      </c>
    </row>
    <row r="52" spans="1:5" ht="25.5">
      <c r="A52" t="s">
        <v>46</v>
      </c>
      <c r="E52" s="29" t="s">
        <v>404</v>
      </c>
    </row>
    <row r="53" spans="1:16" ht="12.75">
      <c r="A53" s="18" t="s">
        <v>38</v>
      </c>
      <c s="23" t="s">
        <v>134</v>
      </c>
      <c s="23" t="s">
        <v>414</v>
      </c>
      <c s="18" t="s">
        <v>40</v>
      </c>
      <c s="24" t="s">
        <v>415</v>
      </c>
      <c s="25" t="s">
        <v>386</v>
      </c>
      <c s="26">
        <v>77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447</v>
      </c>
    </row>
    <row r="56" spans="1:5" ht="25.5">
      <c r="A56" t="s">
        <v>46</v>
      </c>
      <c r="E56" s="29" t="s">
        <v>408</v>
      </c>
    </row>
    <row r="57" spans="1:16" ht="12.75">
      <c r="A57" s="18" t="s">
        <v>38</v>
      </c>
      <c s="23" t="s">
        <v>140</v>
      </c>
      <c s="23" t="s">
        <v>417</v>
      </c>
      <c s="18" t="s">
        <v>40</v>
      </c>
      <c s="24" t="s">
        <v>418</v>
      </c>
      <c s="25" t="s">
        <v>100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380</v>
      </c>
    </row>
    <row r="59" spans="1:5" ht="12.75">
      <c r="A59" s="30" t="s">
        <v>45</v>
      </c>
      <c r="E59" s="31" t="s">
        <v>400</v>
      </c>
    </row>
    <row r="60" spans="1:5" ht="63.75">
      <c r="A60" t="s">
        <v>46</v>
      </c>
      <c r="E60" s="29" t="s">
        <v>419</v>
      </c>
    </row>
    <row r="61" spans="1:16" ht="12.75">
      <c r="A61" s="18" t="s">
        <v>38</v>
      </c>
      <c s="23" t="s">
        <v>145</v>
      </c>
      <c s="23" t="s">
        <v>420</v>
      </c>
      <c s="18" t="s">
        <v>40</v>
      </c>
      <c s="24" t="s">
        <v>421</v>
      </c>
      <c s="25" t="s">
        <v>100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380</v>
      </c>
    </row>
    <row r="63" spans="1:5" ht="12.75">
      <c r="A63" s="30" t="s">
        <v>45</v>
      </c>
      <c r="E63" s="31" t="s">
        <v>400</v>
      </c>
    </row>
    <row r="64" spans="1:5" ht="25.5">
      <c r="A64" t="s">
        <v>46</v>
      </c>
      <c r="E64" s="29" t="s">
        <v>404</v>
      </c>
    </row>
    <row r="65" spans="1:16" ht="12.75">
      <c r="A65" s="18" t="s">
        <v>38</v>
      </c>
      <c s="23" t="s">
        <v>149</v>
      </c>
      <c s="23" t="s">
        <v>422</v>
      </c>
      <c s="18" t="s">
        <v>40</v>
      </c>
      <c s="24" t="s">
        <v>423</v>
      </c>
      <c s="25" t="s">
        <v>386</v>
      </c>
      <c s="26">
        <v>154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387</v>
      </c>
    </row>
    <row r="67" spans="1:5" ht="12.75">
      <c r="A67" s="30" t="s">
        <v>45</v>
      </c>
      <c r="E67" s="31" t="s">
        <v>446</v>
      </c>
    </row>
    <row r="68" spans="1:5" ht="25.5">
      <c r="A68" t="s">
        <v>46</v>
      </c>
      <c r="E68" s="29" t="s">
        <v>408</v>
      </c>
    </row>
    <row r="69" spans="1:16" ht="12.75">
      <c r="A69" s="18" t="s">
        <v>38</v>
      </c>
      <c s="23" t="s">
        <v>154</v>
      </c>
      <c s="23" t="s">
        <v>425</v>
      </c>
      <c s="18" t="s">
        <v>40</v>
      </c>
      <c s="24" t="s">
        <v>426</v>
      </c>
      <c s="25" t="s">
        <v>100</v>
      </c>
      <c s="26">
        <v>100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380</v>
      </c>
    </row>
    <row r="71" spans="1:5" ht="12.75">
      <c r="A71" s="30" t="s">
        <v>45</v>
      </c>
      <c r="E71" s="31" t="s">
        <v>448</v>
      </c>
    </row>
    <row r="72" spans="1:5" ht="63.75">
      <c r="A72" t="s">
        <v>46</v>
      </c>
      <c r="E72" s="29" t="s">
        <v>419</v>
      </c>
    </row>
    <row r="73" spans="1:16" ht="12.75">
      <c r="A73" s="18" t="s">
        <v>38</v>
      </c>
      <c s="23" t="s">
        <v>160</v>
      </c>
      <c s="23" t="s">
        <v>428</v>
      </c>
      <c s="18" t="s">
        <v>40</v>
      </c>
      <c s="24" t="s">
        <v>429</v>
      </c>
      <c s="25" t="s">
        <v>100</v>
      </c>
      <c s="26">
        <v>100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380</v>
      </c>
    </row>
    <row r="75" spans="1:5" ht="12.75">
      <c r="A75" s="30" t="s">
        <v>45</v>
      </c>
      <c r="E75" s="31" t="s">
        <v>449</v>
      </c>
    </row>
    <row r="76" spans="1:5" ht="25.5">
      <c r="A76" t="s">
        <v>46</v>
      </c>
      <c r="E76" s="29" t="s">
        <v>404</v>
      </c>
    </row>
    <row r="77" spans="1:16" ht="12.75">
      <c r="A77" s="18" t="s">
        <v>38</v>
      </c>
      <c s="23" t="s">
        <v>166</v>
      </c>
      <c s="23" t="s">
        <v>430</v>
      </c>
      <c s="18" t="s">
        <v>40</v>
      </c>
      <c s="24" t="s">
        <v>431</v>
      </c>
      <c s="25" t="s">
        <v>386</v>
      </c>
      <c s="26">
        <v>7700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387</v>
      </c>
    </row>
    <row r="79" spans="1:5" ht="12.75">
      <c r="A79" s="30" t="s">
        <v>45</v>
      </c>
      <c r="E79" s="31" t="s">
        <v>450</v>
      </c>
    </row>
    <row r="80" spans="1:5" ht="25.5">
      <c r="A80" t="s">
        <v>46</v>
      </c>
      <c r="E80" s="29" t="s">
        <v>408</v>
      </c>
    </row>
    <row r="81" spans="1:16" ht="25.5">
      <c r="A81" s="18" t="s">
        <v>38</v>
      </c>
      <c s="23" t="s">
        <v>172</v>
      </c>
      <c s="23" t="s">
        <v>433</v>
      </c>
      <c s="18" t="s">
        <v>40</v>
      </c>
      <c s="24" t="s">
        <v>434</v>
      </c>
      <c s="25" t="s">
        <v>100</v>
      </c>
      <c s="26">
        <v>114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380</v>
      </c>
    </row>
    <row r="83" spans="1:5" ht="12.75">
      <c r="A83" s="30" t="s">
        <v>45</v>
      </c>
      <c r="E83" s="31" t="s">
        <v>451</v>
      </c>
    </row>
    <row r="84" spans="1:5" ht="63.75">
      <c r="A84" t="s">
        <v>46</v>
      </c>
      <c r="E84" s="29" t="s">
        <v>419</v>
      </c>
    </row>
    <row r="85" spans="1:16" ht="12.75">
      <c r="A85" s="18" t="s">
        <v>38</v>
      </c>
      <c s="23" t="s">
        <v>178</v>
      </c>
      <c s="23" t="s">
        <v>436</v>
      </c>
      <c s="18" t="s">
        <v>40</v>
      </c>
      <c s="24" t="s">
        <v>437</v>
      </c>
      <c s="25" t="s">
        <v>100</v>
      </c>
      <c s="26">
        <v>114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380</v>
      </c>
    </row>
    <row r="87" spans="1:5" ht="12.75">
      <c r="A87" s="30" t="s">
        <v>45</v>
      </c>
      <c r="E87" s="31" t="s">
        <v>452</v>
      </c>
    </row>
    <row r="88" spans="1:5" ht="25.5">
      <c r="A88" t="s">
        <v>46</v>
      </c>
      <c r="E88" s="29" t="s">
        <v>404</v>
      </c>
    </row>
    <row r="89" spans="1:16" ht="12.75">
      <c r="A89" s="18" t="s">
        <v>38</v>
      </c>
      <c s="23" t="s">
        <v>184</v>
      </c>
      <c s="23" t="s">
        <v>439</v>
      </c>
      <c s="18" t="s">
        <v>40</v>
      </c>
      <c s="24" t="s">
        <v>440</v>
      </c>
      <c s="25" t="s">
        <v>386</v>
      </c>
      <c s="26">
        <v>8778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387</v>
      </c>
    </row>
    <row r="91" spans="1:5" ht="12.75">
      <c r="A91" s="30" t="s">
        <v>45</v>
      </c>
      <c r="E91" s="31" t="s">
        <v>453</v>
      </c>
    </row>
    <row r="92" spans="1:5" ht="25.5">
      <c r="A92" t="s">
        <v>46</v>
      </c>
      <c r="E92" s="29" t="s">
        <v>408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454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454</v>
      </c>
      <c s="5"/>
      <c s="14" t="s">
        <v>455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304</v>
      </c>
      <c s="19"/>
      <c s="19"/>
      <c s="19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8" t="s">
        <v>38</v>
      </c>
      <c s="23" t="s">
        <v>22</v>
      </c>
      <c s="23" t="s">
        <v>456</v>
      </c>
      <c s="18" t="s">
        <v>40</v>
      </c>
      <c s="24" t="s">
        <v>457</v>
      </c>
      <c s="25" t="s">
        <v>100</v>
      </c>
      <c s="26">
        <v>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458</v>
      </c>
    </row>
    <row r="11" spans="1:5" ht="12.75">
      <c r="A11" s="30" t="s">
        <v>45</v>
      </c>
      <c r="E11" s="31" t="s">
        <v>459</v>
      </c>
    </row>
    <row r="12" spans="1:5" ht="38.25">
      <c r="A12" t="s">
        <v>46</v>
      </c>
      <c r="E12" s="29" t="s">
        <v>460</v>
      </c>
    </row>
    <row r="13" spans="1:16" ht="25.5">
      <c r="A13" s="18" t="s">
        <v>38</v>
      </c>
      <c s="23" t="s">
        <v>16</v>
      </c>
      <c s="23" t="s">
        <v>378</v>
      </c>
      <c s="18" t="s">
        <v>40</v>
      </c>
      <c s="24" t="s">
        <v>379</v>
      </c>
      <c s="25" t="s">
        <v>100</v>
      </c>
      <c s="26">
        <v>46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461</v>
      </c>
    </row>
    <row r="15" spans="1:5" ht="114.75">
      <c r="A15" s="30" t="s">
        <v>45</v>
      </c>
      <c r="E15" s="31" t="s">
        <v>462</v>
      </c>
    </row>
    <row r="16" spans="1:5" ht="63.75">
      <c r="A16" t="s">
        <v>46</v>
      </c>
      <c r="E16" s="29" t="s">
        <v>382</v>
      </c>
    </row>
    <row r="17" spans="1:16" ht="12.75">
      <c r="A17" s="18" t="s">
        <v>38</v>
      </c>
      <c s="23" t="s">
        <v>15</v>
      </c>
      <c s="23" t="s">
        <v>330</v>
      </c>
      <c s="18" t="s">
        <v>40</v>
      </c>
      <c s="24" t="s">
        <v>331</v>
      </c>
      <c s="25" t="s">
        <v>100</v>
      </c>
      <c s="26">
        <v>46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463</v>
      </c>
    </row>
    <row r="19" spans="1:5" ht="12.75">
      <c r="A19" s="30" t="s">
        <v>45</v>
      </c>
      <c r="E19" s="31" t="s">
        <v>464</v>
      </c>
    </row>
    <row r="20" spans="1:5" ht="25.5">
      <c r="A20" t="s">
        <v>46</v>
      </c>
      <c r="E20" s="29" t="s">
        <v>333</v>
      </c>
    </row>
    <row r="21" spans="1:16" ht="12.75">
      <c r="A21" s="18" t="s">
        <v>38</v>
      </c>
      <c s="23" t="s">
        <v>26</v>
      </c>
      <c s="23" t="s">
        <v>384</v>
      </c>
      <c s="18" t="s">
        <v>40</v>
      </c>
      <c s="24" t="s">
        <v>385</v>
      </c>
      <c s="25" t="s">
        <v>386</v>
      </c>
      <c s="26">
        <v>4522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458</v>
      </c>
    </row>
    <row r="23" spans="1:5" ht="38.25">
      <c r="A23" s="30" t="s">
        <v>45</v>
      </c>
      <c r="E23" s="31" t="s">
        <v>465</v>
      </c>
    </row>
    <row r="24" spans="1:5" ht="25.5">
      <c r="A24" t="s">
        <v>46</v>
      </c>
      <c r="E24" s="29" t="s">
        <v>389</v>
      </c>
    </row>
    <row r="25" spans="1:16" ht="25.5">
      <c r="A25" s="18" t="s">
        <v>38</v>
      </c>
      <c s="23" t="s">
        <v>28</v>
      </c>
      <c s="23" t="s">
        <v>466</v>
      </c>
      <c s="18" t="s">
        <v>40</v>
      </c>
      <c s="24" t="s">
        <v>467</v>
      </c>
      <c s="25" t="s">
        <v>100</v>
      </c>
      <c s="26">
        <v>6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461</v>
      </c>
    </row>
    <row r="27" spans="1:5" ht="38.25">
      <c r="A27" s="30" t="s">
        <v>45</v>
      </c>
      <c r="E27" s="31" t="s">
        <v>468</v>
      </c>
    </row>
    <row r="28" spans="1:5" ht="63.75">
      <c r="A28" t="s">
        <v>46</v>
      </c>
      <c r="E28" s="29" t="s">
        <v>382</v>
      </c>
    </row>
    <row r="29" spans="1:16" ht="12.75">
      <c r="A29" s="18" t="s">
        <v>38</v>
      </c>
      <c s="23" t="s">
        <v>30</v>
      </c>
      <c s="23" t="s">
        <v>469</v>
      </c>
      <c s="18" t="s">
        <v>40</v>
      </c>
      <c s="24" t="s">
        <v>470</v>
      </c>
      <c s="25" t="s">
        <v>100</v>
      </c>
      <c s="26">
        <v>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463</v>
      </c>
    </row>
    <row r="31" spans="1:5" ht="12.75">
      <c r="A31" s="30" t="s">
        <v>45</v>
      </c>
      <c r="E31" s="31" t="s">
        <v>471</v>
      </c>
    </row>
    <row r="32" spans="1:5" ht="25.5">
      <c r="A32" t="s">
        <v>46</v>
      </c>
      <c r="E32" s="29" t="s">
        <v>333</v>
      </c>
    </row>
    <row r="33" spans="1:16" ht="12.75">
      <c r="A33" s="18" t="s">
        <v>38</v>
      </c>
      <c s="23" t="s">
        <v>73</v>
      </c>
      <c s="23" t="s">
        <v>472</v>
      </c>
      <c s="18" t="s">
        <v>40</v>
      </c>
      <c s="24" t="s">
        <v>473</v>
      </c>
      <c s="25" t="s">
        <v>386</v>
      </c>
      <c s="26">
        <v>553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458</v>
      </c>
    </row>
    <row r="35" spans="1:5" ht="38.25">
      <c r="A35" s="30" t="s">
        <v>45</v>
      </c>
      <c r="E35" s="31" t="s">
        <v>474</v>
      </c>
    </row>
    <row r="36" spans="1:5" ht="25.5">
      <c r="A36" t="s">
        <v>46</v>
      </c>
      <c r="E36" s="29" t="s">
        <v>389</v>
      </c>
    </row>
    <row r="37" spans="1:16" ht="12.75">
      <c r="A37" s="18" t="s">
        <v>38</v>
      </c>
      <c s="23" t="s">
        <v>76</v>
      </c>
      <c s="23" t="s">
        <v>390</v>
      </c>
      <c s="18" t="s">
        <v>40</v>
      </c>
      <c s="24" t="s">
        <v>391</v>
      </c>
      <c s="25" t="s">
        <v>100</v>
      </c>
      <c s="26">
        <v>43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475</v>
      </c>
    </row>
    <row r="39" spans="1:5" ht="12.75">
      <c r="A39" s="30" t="s">
        <v>45</v>
      </c>
      <c r="E39" s="31" t="s">
        <v>476</v>
      </c>
    </row>
    <row r="40" spans="1:5" ht="63.75">
      <c r="A40" t="s">
        <v>46</v>
      </c>
      <c r="E40" s="29" t="s">
        <v>393</v>
      </c>
    </row>
    <row r="41" spans="1:16" ht="12.75">
      <c r="A41" s="18" t="s">
        <v>38</v>
      </c>
      <c s="23" t="s">
        <v>33</v>
      </c>
      <c s="23" t="s">
        <v>347</v>
      </c>
      <c s="18" t="s">
        <v>40</v>
      </c>
      <c s="24" t="s">
        <v>348</v>
      </c>
      <c s="25" t="s">
        <v>100</v>
      </c>
      <c s="26">
        <v>43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25.5">
      <c r="A42" s="28" t="s">
        <v>43</v>
      </c>
      <c r="E42" s="29" t="s">
        <v>463</v>
      </c>
    </row>
    <row r="43" spans="1:5" ht="12.75">
      <c r="A43" s="30" t="s">
        <v>45</v>
      </c>
      <c r="E43" s="31" t="s">
        <v>476</v>
      </c>
    </row>
    <row r="44" spans="1:5" ht="25.5">
      <c r="A44" t="s">
        <v>46</v>
      </c>
      <c r="E44" s="29" t="s">
        <v>333</v>
      </c>
    </row>
    <row r="45" spans="1:16" ht="12.75">
      <c r="A45" s="18" t="s">
        <v>38</v>
      </c>
      <c s="23" t="s">
        <v>35</v>
      </c>
      <c s="23" t="s">
        <v>394</v>
      </c>
      <c s="18" t="s">
        <v>22</v>
      </c>
      <c s="24" t="s">
        <v>395</v>
      </c>
      <c s="25" t="s">
        <v>386</v>
      </c>
      <c s="26">
        <v>4053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458</v>
      </c>
    </row>
    <row r="47" spans="1:5" ht="38.25">
      <c r="A47" s="30" t="s">
        <v>45</v>
      </c>
      <c r="E47" s="31" t="s">
        <v>477</v>
      </c>
    </row>
    <row r="48" spans="1:5" ht="25.5">
      <c r="A48" t="s">
        <v>46</v>
      </c>
      <c r="E48" s="29" t="s">
        <v>397</v>
      </c>
    </row>
    <row r="49" spans="1:16" ht="12.75">
      <c r="A49" s="18" t="s">
        <v>38</v>
      </c>
      <c s="23" t="s">
        <v>129</v>
      </c>
      <c s="23" t="s">
        <v>417</v>
      </c>
      <c s="18" t="s">
        <v>22</v>
      </c>
      <c s="24" t="s">
        <v>418</v>
      </c>
      <c s="25" t="s">
        <v>100</v>
      </c>
      <c s="26">
        <v>3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461</v>
      </c>
    </row>
    <row r="51" spans="1:5" ht="12.75">
      <c r="A51" s="30" t="s">
        <v>45</v>
      </c>
      <c r="E51" s="31" t="s">
        <v>478</v>
      </c>
    </row>
    <row r="52" spans="1:5" ht="63.75">
      <c r="A52" t="s">
        <v>46</v>
      </c>
      <c r="E52" s="29" t="s">
        <v>419</v>
      </c>
    </row>
    <row r="53" spans="1:16" ht="12.75">
      <c r="A53" s="18" t="s">
        <v>38</v>
      </c>
      <c s="23" t="s">
        <v>134</v>
      </c>
      <c s="23" t="s">
        <v>420</v>
      </c>
      <c s="18" t="s">
        <v>22</v>
      </c>
      <c s="24" t="s">
        <v>421</v>
      </c>
      <c s="25" t="s">
        <v>100</v>
      </c>
      <c s="26">
        <v>3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25.5">
      <c r="A54" s="28" t="s">
        <v>43</v>
      </c>
      <c r="E54" s="29" t="s">
        <v>463</v>
      </c>
    </row>
    <row r="55" spans="1:5" ht="12.75">
      <c r="A55" s="30" t="s">
        <v>45</v>
      </c>
      <c r="E55" s="31" t="s">
        <v>478</v>
      </c>
    </row>
    <row r="56" spans="1:5" ht="25.5">
      <c r="A56" t="s">
        <v>46</v>
      </c>
      <c r="E56" s="29" t="s">
        <v>404</v>
      </c>
    </row>
    <row r="57" spans="1:16" ht="12.75">
      <c r="A57" s="18" t="s">
        <v>38</v>
      </c>
      <c s="23" t="s">
        <v>140</v>
      </c>
      <c s="23" t="s">
        <v>422</v>
      </c>
      <c s="18" t="s">
        <v>22</v>
      </c>
      <c s="24" t="s">
        <v>423</v>
      </c>
      <c s="25" t="s">
        <v>386</v>
      </c>
      <c s="26">
        <v>238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458</v>
      </c>
    </row>
    <row r="59" spans="1:5" ht="38.25">
      <c r="A59" s="30" t="s">
        <v>45</v>
      </c>
      <c r="E59" s="31" t="s">
        <v>479</v>
      </c>
    </row>
    <row r="60" spans="1:5" ht="25.5">
      <c r="A60" t="s">
        <v>46</v>
      </c>
      <c r="E60" s="29" t="s">
        <v>408</v>
      </c>
    </row>
    <row r="61" spans="1:16" ht="25.5">
      <c r="A61" s="18" t="s">
        <v>38</v>
      </c>
      <c s="23" t="s">
        <v>145</v>
      </c>
      <c s="23" t="s">
        <v>433</v>
      </c>
      <c s="18" t="s">
        <v>22</v>
      </c>
      <c s="24" t="s">
        <v>434</v>
      </c>
      <c s="25" t="s">
        <v>100</v>
      </c>
      <c s="26">
        <v>43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461</v>
      </c>
    </row>
    <row r="63" spans="1:5" ht="63.75">
      <c r="A63" s="30" t="s">
        <v>45</v>
      </c>
      <c r="E63" s="31" t="s">
        <v>480</v>
      </c>
    </row>
    <row r="64" spans="1:5" ht="63.75">
      <c r="A64" t="s">
        <v>46</v>
      </c>
      <c r="E64" s="29" t="s">
        <v>419</v>
      </c>
    </row>
    <row r="65" spans="1:16" ht="12.75">
      <c r="A65" s="18" t="s">
        <v>38</v>
      </c>
      <c s="23" t="s">
        <v>149</v>
      </c>
      <c s="23" t="s">
        <v>436</v>
      </c>
      <c s="18" t="s">
        <v>22</v>
      </c>
      <c s="24" t="s">
        <v>437</v>
      </c>
      <c s="25" t="s">
        <v>100</v>
      </c>
      <c s="26">
        <v>43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463</v>
      </c>
    </row>
    <row r="67" spans="1:5" ht="12.75">
      <c r="A67" s="30" t="s">
        <v>45</v>
      </c>
      <c r="E67" s="31" t="s">
        <v>476</v>
      </c>
    </row>
    <row r="68" spans="1:5" ht="25.5">
      <c r="A68" t="s">
        <v>46</v>
      </c>
      <c r="E68" s="29" t="s">
        <v>404</v>
      </c>
    </row>
    <row r="69" spans="1:16" ht="12.75">
      <c r="A69" s="18" t="s">
        <v>38</v>
      </c>
      <c s="23" t="s">
        <v>154</v>
      </c>
      <c s="23" t="s">
        <v>439</v>
      </c>
      <c s="18" t="s">
        <v>22</v>
      </c>
      <c s="24" t="s">
        <v>440</v>
      </c>
      <c s="25" t="s">
        <v>386</v>
      </c>
      <c s="26">
        <v>4053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458</v>
      </c>
    </row>
    <row r="71" spans="1:5" ht="38.25">
      <c r="A71" s="30" t="s">
        <v>45</v>
      </c>
      <c r="E71" s="31" t="s">
        <v>481</v>
      </c>
    </row>
    <row r="72" spans="1:5" ht="25.5">
      <c r="A72" t="s">
        <v>46</v>
      </c>
      <c r="E72" s="29" t="s">
        <v>408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